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Гавриловка\"/>
    </mc:Choice>
  </mc:AlternateContent>
  <bookViews>
    <workbookView xWindow="0" yWindow="0" windowWidth="20490" windowHeight="7755"/>
  </bookViews>
  <sheets>
    <sheet name="Приложение 1" sheetId="1" r:id="rId1"/>
    <sheet name="Приложение 5" sheetId="4" r:id="rId2"/>
    <sheet name="Приложение 6" sheetId="3" r:id="rId3"/>
    <sheet name="приложение 7" sheetId="8" r:id="rId4"/>
    <sheet name="Приложение 8" sheetId="9" r:id="rId5"/>
  </sheets>
  <externalReferences>
    <externalReference r:id="rId6"/>
  </externalReferences>
  <definedNames>
    <definedName name="__bookmark_1">#REF!</definedName>
    <definedName name="__bookmark_2">#REF!</definedName>
    <definedName name="__bookmark_4">#REF!</definedName>
    <definedName name="__bookmark_5">#REF!</definedName>
    <definedName name="__bookmark_6">#REF!</definedName>
    <definedName name="_xlnm.Print_Area" localSheetId="3">'приложение 7'!$A$1:$V$95</definedName>
  </definedNames>
  <calcPr calcId="152511"/>
</workbook>
</file>

<file path=xl/calcChain.xml><?xml version="1.0" encoding="utf-8"?>
<calcChain xmlns="http://schemas.openxmlformats.org/spreadsheetml/2006/main">
  <c r="R74" i="8" l="1"/>
  <c r="R68" i="8"/>
  <c r="R67" i="8" s="1"/>
  <c r="R66" i="8" s="1"/>
  <c r="R76" i="8"/>
  <c r="Q72" i="9"/>
  <c r="Q71" i="9" s="1"/>
  <c r="Q70" i="9" s="1"/>
  <c r="Q83" i="9"/>
  <c r="Q82" i="9" s="1"/>
  <c r="Q81" i="9" s="1"/>
  <c r="C49" i="4"/>
  <c r="C55" i="4"/>
  <c r="C54" i="4" s="1"/>
  <c r="C58" i="4"/>
  <c r="C57" i="4"/>
  <c r="Q22" i="9"/>
  <c r="C7" i="3"/>
  <c r="R82" i="8"/>
  <c r="R81" i="8" s="1"/>
  <c r="R80" i="8" s="1"/>
  <c r="R79" i="8" s="1"/>
  <c r="R78" i="8" s="1"/>
  <c r="R37" i="8"/>
  <c r="R36" i="8" s="1"/>
  <c r="R35" i="8" s="1"/>
  <c r="D26" i="4"/>
  <c r="C26" i="4"/>
  <c r="G7" i="3"/>
  <c r="F7" i="3"/>
  <c r="Q79" i="9"/>
  <c r="Q78" i="9"/>
  <c r="Q77" i="9" s="1"/>
  <c r="S79" i="9"/>
  <c r="S78" i="9"/>
  <c r="S77" i="9"/>
  <c r="R79" i="9"/>
  <c r="R78" i="9" s="1"/>
  <c r="R77" i="9" s="1"/>
  <c r="S75" i="9"/>
  <c r="S74" i="9" s="1"/>
  <c r="S73" i="9" s="1"/>
  <c r="S72" i="9" s="1"/>
  <c r="S71" i="9" s="1"/>
  <c r="S70" i="9" s="1"/>
  <c r="R75" i="9"/>
  <c r="R74" i="9" s="1"/>
  <c r="R73" i="9" s="1"/>
  <c r="R72" i="9" s="1"/>
  <c r="R71" i="9" s="1"/>
  <c r="R70" i="9" s="1"/>
  <c r="Q75" i="9"/>
  <c r="Q74" i="9" s="1"/>
  <c r="G16" i="3"/>
  <c r="R25" i="9"/>
  <c r="R22" i="9"/>
  <c r="R18" i="9"/>
  <c r="G18" i="3"/>
  <c r="F18" i="3"/>
  <c r="C18" i="3"/>
  <c r="F24" i="3"/>
  <c r="C24" i="3"/>
  <c r="C32" i="3" s="1"/>
  <c r="C16" i="1" s="1"/>
  <c r="C15" i="1" s="1"/>
  <c r="C14" i="1" s="1"/>
  <c r="C13" i="1" s="1"/>
  <c r="V28" i="8"/>
  <c r="V20" i="8" s="1"/>
  <c r="V19" i="8" s="1"/>
  <c r="V18" i="8" s="1"/>
  <c r="V17" i="8" s="1"/>
  <c r="V9" i="8" s="1"/>
  <c r="T28" i="8"/>
  <c r="T20" i="8"/>
  <c r="T19" i="8"/>
  <c r="T18" i="8" s="1"/>
  <c r="T17" i="8" s="1"/>
  <c r="V33" i="8"/>
  <c r="V32" i="8"/>
  <c r="V31" i="8" s="1"/>
  <c r="V30" i="8" s="1"/>
  <c r="T33" i="8"/>
  <c r="T32" i="8"/>
  <c r="T31" i="8" s="1"/>
  <c r="T30" i="8" s="1"/>
  <c r="V90" i="8"/>
  <c r="T90" i="8"/>
  <c r="S63" i="9"/>
  <c r="R63" i="9"/>
  <c r="Q63" i="9"/>
  <c r="S68" i="9"/>
  <c r="S67" i="9" s="1"/>
  <c r="S66" i="9" s="1"/>
  <c r="S65" i="9" s="1"/>
  <c r="R68" i="9"/>
  <c r="R67" i="9" s="1"/>
  <c r="R66" i="9" s="1"/>
  <c r="R65" i="9" s="1"/>
  <c r="Q68" i="9"/>
  <c r="Q67" i="9" s="1"/>
  <c r="Q66" i="9" s="1"/>
  <c r="Q65" i="9" s="1"/>
  <c r="S25" i="9"/>
  <c r="S27" i="9"/>
  <c r="R27" i="9"/>
  <c r="Q27" i="9"/>
  <c r="S99" i="9"/>
  <c r="S98" i="9" s="1"/>
  <c r="R99" i="9"/>
  <c r="R98" i="9"/>
  <c r="S32" i="9"/>
  <c r="S31" i="9" s="1"/>
  <c r="R32" i="9"/>
  <c r="R31" i="9"/>
  <c r="Q32" i="9"/>
  <c r="Q31" i="9" s="1"/>
  <c r="S46" i="9"/>
  <c r="S45" i="9"/>
  <c r="S44" i="9"/>
  <c r="S43" i="9" s="1"/>
  <c r="S42" i="9" s="1"/>
  <c r="R46" i="9"/>
  <c r="R45" i="9" s="1"/>
  <c r="R44" i="9" s="1"/>
  <c r="R43" i="9" s="1"/>
  <c r="R42" i="9" s="1"/>
  <c r="Q46" i="9"/>
  <c r="Q45" i="9" s="1"/>
  <c r="Q44" i="9" s="1"/>
  <c r="Q43" i="9" s="1"/>
  <c r="Q42" i="9" s="1"/>
  <c r="E20" i="4"/>
  <c r="E19" i="4"/>
  <c r="E18" i="4" s="1"/>
  <c r="D20" i="4"/>
  <c r="D19" i="4" s="1"/>
  <c r="C20" i="4"/>
  <c r="E22" i="4"/>
  <c r="D22" i="4"/>
  <c r="C22" i="4"/>
  <c r="C19" i="4" s="1"/>
  <c r="C18" i="4" s="1"/>
  <c r="E24" i="4"/>
  <c r="D24" i="4"/>
  <c r="D18" i="4"/>
  <c r="C24" i="4"/>
  <c r="C52" i="4"/>
  <c r="C51" i="4" s="1"/>
  <c r="D61" i="4"/>
  <c r="D60" i="4"/>
  <c r="C61" i="4"/>
  <c r="D47" i="4"/>
  <c r="D46" i="4"/>
  <c r="D45" i="4"/>
  <c r="D44" i="4" s="1"/>
  <c r="S29" i="9"/>
  <c r="R29" i="9"/>
  <c r="Q29" i="9"/>
  <c r="S53" i="9"/>
  <c r="R53" i="9"/>
  <c r="S56" i="9"/>
  <c r="S52" i="9" s="1"/>
  <c r="S51" i="9" s="1"/>
  <c r="S50" i="9" s="1"/>
  <c r="S49" i="9" s="1"/>
  <c r="S48" i="9" s="1"/>
  <c r="R56" i="9"/>
  <c r="S62" i="9"/>
  <c r="S61" i="9"/>
  <c r="S60" i="9"/>
  <c r="S59" i="9" s="1"/>
  <c r="S58" i="9" s="1"/>
  <c r="R62" i="9"/>
  <c r="R61" i="9" s="1"/>
  <c r="R60" i="9" s="1"/>
  <c r="R59" i="9" s="1"/>
  <c r="R58" i="9" s="1"/>
  <c r="Q62" i="9"/>
  <c r="Q61" i="9" s="1"/>
  <c r="Q60" i="9" s="1"/>
  <c r="Q59" i="9" s="1"/>
  <c r="Q58" i="9" s="1"/>
  <c r="Q73" i="9"/>
  <c r="S90" i="9"/>
  <c r="S89" i="9" s="1"/>
  <c r="S88" i="9" s="1"/>
  <c r="S87" i="9"/>
  <c r="S86" i="9"/>
  <c r="S85" i="9" s="1"/>
  <c r="R90" i="9"/>
  <c r="R89" i="9"/>
  <c r="R88" i="9"/>
  <c r="R87" i="9" s="1"/>
  <c r="R86" i="9" s="1"/>
  <c r="R85" i="9"/>
  <c r="S96" i="9"/>
  <c r="S95" i="9" s="1"/>
  <c r="S94" i="9" s="1"/>
  <c r="S93" i="9" s="1"/>
  <c r="S92" i="9" s="1"/>
  <c r="R96" i="9"/>
  <c r="R95" i="9" s="1"/>
  <c r="R94" i="9" s="1"/>
  <c r="R93" i="9" s="1"/>
  <c r="R92" i="9" s="1"/>
  <c r="V48" i="8"/>
  <c r="V47" i="8"/>
  <c r="V46" i="8" s="1"/>
  <c r="V45" i="8" s="1"/>
  <c r="V44" i="8" s="1"/>
  <c r="T48" i="8"/>
  <c r="T47" i="8"/>
  <c r="T46" i="8" s="1"/>
  <c r="T45" i="8" s="1"/>
  <c r="T44" i="8"/>
  <c r="R48" i="8"/>
  <c r="R47" i="8" s="1"/>
  <c r="R46" i="8" s="1"/>
  <c r="R45" i="8" s="1"/>
  <c r="R44" i="8" s="1"/>
  <c r="V59" i="8"/>
  <c r="V57" i="8" s="1"/>
  <c r="V56" i="8" s="1"/>
  <c r="V55" i="8" s="1"/>
  <c r="V53" i="8" s="1"/>
  <c r="T57" i="8"/>
  <c r="T59" i="8"/>
  <c r="R59" i="8"/>
  <c r="R57" i="8" s="1"/>
  <c r="R56" i="8" s="1"/>
  <c r="R55" i="8" s="1"/>
  <c r="R53" i="8" s="1"/>
  <c r="V71" i="8"/>
  <c r="V69" i="8" s="1"/>
  <c r="V68" i="8" s="1"/>
  <c r="T71" i="8"/>
  <c r="T69" i="8" s="1"/>
  <c r="T68" i="8" s="1"/>
  <c r="T67" i="8"/>
  <c r="T66" i="8"/>
  <c r="R71" i="8"/>
  <c r="R69" i="8" s="1"/>
  <c r="V82" i="8"/>
  <c r="V81" i="8"/>
  <c r="V80" i="8" s="1"/>
  <c r="V78" i="8" s="1"/>
  <c r="T82" i="8"/>
  <c r="T81" i="8"/>
  <c r="T80" i="8" s="1"/>
  <c r="T79" i="8" s="1"/>
  <c r="T78" i="8" s="1"/>
  <c r="V88" i="8"/>
  <c r="V87" i="8"/>
  <c r="V86" i="8" s="1"/>
  <c r="V85" i="8" s="1"/>
  <c r="V84" i="8" s="1"/>
  <c r="T88" i="8"/>
  <c r="T87" i="8" s="1"/>
  <c r="T86" i="8" s="1"/>
  <c r="Q99" i="9"/>
  <c r="Q98" i="9" s="1"/>
  <c r="Q95" i="9"/>
  <c r="Q94" i="9" s="1"/>
  <c r="Q93" i="9" s="1"/>
  <c r="Q92" i="9" s="1"/>
  <c r="Q96" i="9"/>
  <c r="Q90" i="9"/>
  <c r="Q89" i="9" s="1"/>
  <c r="Q88" i="9" s="1"/>
  <c r="Q87" i="9"/>
  <c r="Q86" i="9" s="1"/>
  <c r="Q85" i="9" s="1"/>
  <c r="Q56" i="9"/>
  <c r="Q53" i="9"/>
  <c r="Q25" i="9"/>
  <c r="Q21" i="9" s="1"/>
  <c r="Q20" i="9" s="1"/>
  <c r="Q19" i="9" s="1"/>
  <c r="Q18" i="9" s="1"/>
  <c r="Q10" i="9" s="1"/>
  <c r="S22" i="9"/>
  <c r="S21" i="9"/>
  <c r="S20" i="9" s="1"/>
  <c r="S19" i="9" s="1"/>
  <c r="S18" i="9" s="1"/>
  <c r="S10" i="9" s="1"/>
  <c r="S15" i="9"/>
  <c r="R15" i="9"/>
  <c r="Q15" i="9"/>
  <c r="Q11" i="9"/>
  <c r="R90" i="8"/>
  <c r="R88" i="8"/>
  <c r="R87" i="8" s="1"/>
  <c r="R86" i="8" s="1"/>
  <c r="R85" i="8"/>
  <c r="R84" i="8" s="1"/>
  <c r="R33" i="8"/>
  <c r="R32" i="8"/>
  <c r="R31" i="8" s="1"/>
  <c r="R30" i="8" s="1"/>
  <c r="R28" i="8"/>
  <c r="R20" i="8" s="1"/>
  <c r="R19" i="8" s="1"/>
  <c r="R18" i="8" s="1"/>
  <c r="R17" i="8" s="1"/>
  <c r="R9" i="8" s="1"/>
  <c r="G24" i="3"/>
  <c r="F16" i="3"/>
  <c r="C16" i="3"/>
  <c r="G21" i="3"/>
  <c r="F21" i="3"/>
  <c r="F32" i="3" s="1"/>
  <c r="F16" i="1" s="1"/>
  <c r="F15" i="1" s="1"/>
  <c r="F14" i="1" s="1"/>
  <c r="F13" i="1" s="1"/>
  <c r="G26" i="3"/>
  <c r="F26" i="3"/>
  <c r="C28" i="3"/>
  <c r="E31" i="4"/>
  <c r="E30" i="4"/>
  <c r="E29" i="4"/>
  <c r="D31" i="4"/>
  <c r="D30" i="4" s="1"/>
  <c r="D29" i="4" s="1"/>
  <c r="C31" i="4"/>
  <c r="C30" i="4" s="1"/>
  <c r="C29" i="4" s="1"/>
  <c r="E15" i="4"/>
  <c r="E14" i="4" s="1"/>
  <c r="E13" i="4" s="1"/>
  <c r="E12" i="4" s="1"/>
  <c r="D15" i="4"/>
  <c r="D14" i="4"/>
  <c r="D13" i="4"/>
  <c r="E34" i="4"/>
  <c r="E33" i="4" s="1"/>
  <c r="D34" i="4"/>
  <c r="D33" i="4"/>
  <c r="D28" i="4" s="1"/>
  <c r="C34" i="4"/>
  <c r="C33" i="4"/>
  <c r="E38" i="4"/>
  <c r="E37" i="4" s="1"/>
  <c r="D38" i="4"/>
  <c r="D37" i="4" s="1"/>
  <c r="D36" i="4" s="1"/>
  <c r="C38" i="4"/>
  <c r="C37" i="4" s="1"/>
  <c r="E42" i="4"/>
  <c r="E41" i="4"/>
  <c r="E40" i="4" s="1"/>
  <c r="D42" i="4"/>
  <c r="D41" i="4"/>
  <c r="D40" i="4"/>
  <c r="C42" i="4"/>
  <c r="C41" i="4" s="1"/>
  <c r="C40" i="4" s="1"/>
  <c r="E47" i="4"/>
  <c r="E46" i="4" s="1"/>
  <c r="E61" i="4"/>
  <c r="E60" i="4" s="1"/>
  <c r="C47" i="4"/>
  <c r="C46" i="4"/>
  <c r="C45" i="4" s="1"/>
  <c r="C44" i="4"/>
  <c r="C15" i="4"/>
  <c r="C14" i="4" s="1"/>
  <c r="C13" i="4" s="1"/>
  <c r="E30" i="3"/>
  <c r="C30" i="3"/>
  <c r="E24" i="3"/>
  <c r="E28" i="3"/>
  <c r="D7" i="3"/>
  <c r="D24" i="3"/>
  <c r="D26" i="3"/>
  <c r="D30" i="3"/>
  <c r="D28" i="3"/>
  <c r="D21" i="3"/>
  <c r="E16" i="3"/>
  <c r="D16" i="3"/>
  <c r="E26" i="3"/>
  <c r="C26" i="3"/>
  <c r="C21" i="3"/>
  <c r="E7" i="3"/>
  <c r="E18" i="3"/>
  <c r="D18" i="3"/>
  <c r="E21" i="3"/>
  <c r="D12" i="1"/>
  <c r="D11" i="1" s="1"/>
  <c r="D10" i="1" s="1"/>
  <c r="D9" i="1" s="1"/>
  <c r="E12" i="1"/>
  <c r="E11" i="1" s="1"/>
  <c r="E10" i="1"/>
  <c r="E9" i="1"/>
  <c r="C60" i="4"/>
  <c r="D32" i="3"/>
  <c r="D16" i="1" s="1"/>
  <c r="D15" i="1" s="1"/>
  <c r="D14" i="1" s="1"/>
  <c r="D13" i="1" s="1"/>
  <c r="E32" i="3"/>
  <c r="E16" i="1" s="1"/>
  <c r="E15" i="1" s="1"/>
  <c r="E14" i="1" s="1"/>
  <c r="E13" i="1" s="1"/>
  <c r="T56" i="8"/>
  <c r="T55" i="8" s="1"/>
  <c r="T53" i="8"/>
  <c r="R21" i="9"/>
  <c r="R20" i="9" s="1"/>
  <c r="R19" i="9" s="1"/>
  <c r="R52" i="9"/>
  <c r="R51" i="9" s="1"/>
  <c r="R50" i="9" s="1"/>
  <c r="R49" i="9" s="1"/>
  <c r="R48" i="9" s="1"/>
  <c r="Q52" i="9"/>
  <c r="Q51" i="9" s="1"/>
  <c r="Q50" i="9" s="1"/>
  <c r="Q49" i="9"/>
  <c r="Q48" i="9" s="1"/>
  <c r="T85" i="8"/>
  <c r="T84" i="8"/>
  <c r="V79" i="8"/>
  <c r="T9" i="8"/>
  <c r="E28" i="4"/>
  <c r="E36" i="4"/>
  <c r="S9" i="9" l="1"/>
  <c r="Q101" i="9"/>
  <c r="V92" i="8"/>
  <c r="D8" i="1"/>
  <c r="R92" i="8"/>
  <c r="V66" i="8"/>
  <c r="V67" i="8"/>
  <c r="S101" i="9"/>
  <c r="Q9" i="9"/>
  <c r="D12" i="4"/>
  <c r="D11" i="4" s="1"/>
  <c r="F12" i="1" s="1"/>
  <c r="F11" i="1" s="1"/>
  <c r="F10" i="1" s="1"/>
  <c r="F9" i="1" s="1"/>
  <c r="G32" i="3"/>
  <c r="G16" i="1" s="1"/>
  <c r="G15" i="1" s="1"/>
  <c r="G14" i="1" s="1"/>
  <c r="G13" i="1" s="1"/>
  <c r="E8" i="1"/>
  <c r="R10" i="9"/>
  <c r="R9" i="9" s="1"/>
  <c r="T92" i="8"/>
  <c r="E45" i="4"/>
  <c r="E44" i="4" s="1"/>
  <c r="E11" i="4" s="1"/>
  <c r="G12" i="1" s="1"/>
  <c r="G11" i="1" s="1"/>
  <c r="G10" i="1" s="1"/>
  <c r="G9" i="1" s="1"/>
  <c r="C36" i="4"/>
  <c r="C28" i="4"/>
  <c r="C12" i="4" s="1"/>
  <c r="C11" i="4" s="1"/>
  <c r="C12" i="1" s="1"/>
  <c r="C11" i="1" s="1"/>
  <c r="C10" i="1" s="1"/>
  <c r="C9" i="1" s="1"/>
  <c r="R101" i="9" l="1"/>
</calcChain>
</file>

<file path=xl/sharedStrings.xml><?xml version="1.0" encoding="utf-8"?>
<sst xmlns="http://schemas.openxmlformats.org/spreadsheetml/2006/main" count="449" uniqueCount="260">
  <si>
    <t>(руб.)</t>
  </si>
  <si>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</si>
  <si>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</si>
  <si>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</si>
  <si>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</si>
  <si>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</si>
  <si>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</si>
  <si>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</si>
  <si>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</si>
  <si>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</si>
  <si>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</si>
  <si>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</si>
  <si>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</si>
  <si>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</si>
  <si>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бюджетов поселений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</si>
  <si>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</si>
  <si>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</si>
  <si>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</si>
  <si>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</si>
  <si>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</si>
  <si>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</si>
  <si>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</si>
  <si>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бюджетов поселений</t>
  </si>
  <si>
    <t xml:space="preserve">                                                           </t>
  </si>
  <si>
    <t>Приложение 6</t>
  </si>
  <si>
    <t xml:space="preserve">                                                                 </t>
  </si>
  <si>
    <t>0100</t>
  </si>
  <si>
    <t>Общегосударственные вопросы</t>
  </si>
  <si>
    <t>0102</t>
  </si>
  <si>
    <t>Фукционирование высшего должностного лица субъекта Российской Федерации и муниципального образования</t>
  </si>
  <si>
    <t>0104</t>
  </si>
  <si>
    <t>Фукционирование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</si>
  <si>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</si>
  <si>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</si>
  <si>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</si>
  <si>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</si>
  <si>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</si>
  <si>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</si>
  <si>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провоохранительная деятельность</t>
  </si>
  <si>
    <t>0310</t>
  </si>
  <si>
    <t>Обеспечение пожарной безопасности</t>
  </si>
  <si>
    <t>0500</t>
  </si>
  <si>
    <t>Жилищно-коммунальное хозяйство</t>
  </si>
  <si>
    <t>0503</t>
  </si>
  <si>
    <t>Благоустройство</t>
  </si>
  <si>
    <t>0800</t>
  </si>
  <si>
    <t>0801</t>
  </si>
  <si>
    <t>Культура</t>
  </si>
  <si>
    <t>1100</t>
  </si>
  <si>
    <t>Физическая культура и спорт</t>
  </si>
  <si>
    <t>1101</t>
  </si>
  <si>
    <t xml:space="preserve">Физическая культура </t>
  </si>
  <si>
    <t>1000</t>
  </si>
  <si>
    <t>Социальная политика</t>
  </si>
  <si>
    <t>1003</t>
  </si>
  <si>
    <t>Социальное обеспечение населения</t>
  </si>
  <si>
    <t>Итого расходов</t>
  </si>
  <si>
    <t>0113</t>
  </si>
  <si>
    <t>Национальная экономика</t>
  </si>
  <si>
    <t>Другие вопросы в области национальной экономики</t>
  </si>
  <si>
    <t>0400</t>
  </si>
  <si>
    <t>0412</t>
  </si>
  <si>
    <t>2015 год</t>
  </si>
  <si>
    <t>0409</t>
  </si>
  <si>
    <t>РЗПР</t>
  </si>
  <si>
    <t xml:space="preserve">Наименование </t>
  </si>
  <si>
    <t xml:space="preserve">Источники внутреннего финансирования дефицита местного бюджета </t>
  </si>
  <si>
    <t>2016 год</t>
  </si>
  <si>
    <t xml:space="preserve">2016 год </t>
  </si>
  <si>
    <t xml:space="preserve">2017 год </t>
  </si>
  <si>
    <t xml:space="preserve">депутатов Гавриловского сельсовета </t>
  </si>
  <si>
    <t>Дорожное хозяйство (дорожные фонды)</t>
  </si>
  <si>
    <t>Приложение №5</t>
  </si>
  <si>
    <t>к решению Совета депутатов</t>
  </si>
  <si>
    <t>Гавриловского сельсовета</t>
  </si>
  <si>
    <t>Наименование</t>
  </si>
  <si>
    <t>Код дохода по бюджетной классификации</t>
  </si>
  <si>
    <t>1</t>
  </si>
  <si>
    <t>3</t>
  </si>
  <si>
    <t>4</t>
  </si>
  <si>
    <r>
      <t xml:space="preserve">Доходы бюджета - ВСЕГО: </t>
    </r>
    <r>
      <rPr>
        <sz val="8"/>
        <color indexed="8"/>
        <rFont val="Arial"/>
        <family val="2"/>
        <charset val="204"/>
      </rPr>
      <t xml:space="preserve">
В том числе:</t>
    </r>
  </si>
  <si>
    <t>X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</si>
  <si>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</si>
  <si>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</si>
  <si>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</si>
  <si>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</si>
  <si>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</si>
  <si>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</si>
  <si>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</si>
  <si>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</si>
  <si>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</si>
  <si>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</si>
  <si>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</si>
  <si>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</si>
  <si>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</si>
  <si>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</si>
  <si>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</si>
  <si>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</si>
  <si>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</si>
  <si>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</si>
  <si>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 xml:space="preserve">Единый сельскохозяйственный налог 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</si>
  <si>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</si>
  <si>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</si>
  <si>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</si>
  <si>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</si>
  <si>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</si>
  <si>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</si>
  <si>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</si>
  <si>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</si>
  <si>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000 10606000000000110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</si>
  <si>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</si>
  <si>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</si>
  <si>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</si>
  <si>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</si>
  <si>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</si>
  <si>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</si>
  <si>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</si>
  <si>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</si>
  <si>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</si>
  <si>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</si>
  <si>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</si>
  <si>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</si>
  <si>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</si>
  <si>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</si>
  <si>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</si>
  <si>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</si>
  <si>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руб.</t>
  </si>
  <si>
    <t>000 10501000000000110</t>
  </si>
  <si>
    <t>КВСР</t>
  </si>
  <si>
    <t>Администрация Гавриловского сельсовета</t>
  </si>
  <si>
    <t>Приложение 7</t>
  </si>
  <si>
    <t>к решению совета депутатов</t>
  </si>
  <si>
    <t>РЗ</t>
  </si>
  <si>
    <t>ПР</t>
  </si>
  <si>
    <t>КЦСР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</si>
  <si>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</si>
  <si>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</si>
  <si>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</si>
  <si>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Подпрограмма "Осуществление деятельности аппарата управления администрации муниципального образования Гавриловский сельсовет"</t>
  </si>
  <si>
    <t>Глава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</si>
  <si>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</si>
  <si>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</si>
  <si>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администрации муниципального образования</t>
  </si>
  <si>
    <t>Иные закупки товаров, работ и услуг для государственных (муниципальных) нужд</t>
  </si>
  <si>
    <t>Исполнение судебных актов Российской Федерации и мировых соглашений по возмещению причиненного вреда</t>
  </si>
  <si>
    <t>Уплата налогов сборов и иных платежей</t>
  </si>
  <si>
    <t>Осуществление части переданных полномочий по подготовке документов и расчетов, необходимых для составления проектов бюджета, исполнения бюджета сельских поселений и полномочий по ведению бюджетного учета и формированию бюджетной отчетности</t>
  </si>
  <si>
    <t>Обеспечение переданных полномочий по внешнему муниципальному финансовому контролю</t>
  </si>
  <si>
    <t>Межбюджетные трансферты на осуществление части переданных в район полномочий по внешнему муниципальному контролю</t>
  </si>
  <si>
    <t>НАЦИОНАЛЬНАЯ ОБОРОНА</t>
  </si>
  <si>
    <t xml:space="preserve">Подпрограмма «Обеспечение осуществления части, переданных органами власти другого уровня, полномочий» </t>
  </si>
  <si>
    <t>НАЦИОНАЛЬНАЯ БЕЗОПАСНОСТЬ И ПРАВООХРАНИТЕЛЬНАЯ ДЕЯТЕЛЬНОСТЬ</t>
  </si>
  <si>
    <t>Подпрограмма"Обеспечение пожарной безопасности на территории муниципального образования Гавриловский сельсовет"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</si>
  <si>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</si>
  <si>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</si>
  <si>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</si>
  <si>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Подпрограмма «Развитие дорожного хозяйства на территории муниципального образования Гавриловский сельсовет»</t>
  </si>
  <si>
    <t>Содержание и ремонт, капитальный ремонт автомобильных дорог общего пользования и искусственных сооружений на них</t>
  </si>
  <si>
    <t>ЖИЛИЩНО-КОММУНАЛЬНОЕ ХОЗЯЙСТВО</t>
  </si>
  <si>
    <t>Подпрограмма «Благоустройство территории муниципального образования Гавриловский сельсовет»</t>
  </si>
  <si>
    <t xml:space="preserve">Финансовое обеспечение мероприятий по благоустройству территорий муниципального образования поселения </t>
  </si>
  <si>
    <t>КУЛЬТУРА, КИНЕМАТОГРАФИЯ</t>
  </si>
  <si>
    <t>Подпрограмма «Развитие культуры на территории муниципального образования Гавриловский сельсовет»</t>
  </si>
  <si>
    <t>Финансовое обеспечение части переданных полномочий по организации и обеспечению жителей услугами организации культуры и библиотечного обслуживания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</si>
  <si>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</si>
  <si>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ИТОГО ПО РАЗДЕЛАМ РАСХОДОВ</t>
  </si>
  <si>
    <t>Приложение 8</t>
  </si>
  <si>
    <t/>
  </si>
  <si>
    <t>КФСР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</si>
  <si>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</si>
  <si>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</si>
  <si>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120</t>
  </si>
  <si>
    <t>240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</si>
  <si>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</si>
  <si>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</si>
  <si>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</si>
  <si>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иных платежей</t>
  </si>
  <si>
    <t>Подпрограмма "Обеспечение осуществления части, переданных органами власти другого уровня, полномочий"</t>
  </si>
  <si>
    <t>Подпрограмма  "Обеспечение пожарной безопасности на территории муниципального образования Гавриловский сельсовет"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</si>
  <si>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</si>
  <si>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Подпрограмма "Развитие дорожного хозяйства на территории муниципального образования Гавриловский сельсовет"</t>
  </si>
  <si>
    <t>Содержание и ремонт,  капитальный ремонт автомобильных дорог общего пользования и искусственных сооружений на них</t>
  </si>
  <si>
    <t>Подпрограмма "Благоустройство территории муниципального образования Гавриловский сельсовет"</t>
  </si>
  <si>
    <t>Финансовое обеспечение мероприятий по благоустройству территорий муниципального образования поселения</t>
  </si>
  <si>
    <t>Подпрограмма "Развитие культуры на территории муниципального образования Гавриловский сельсовет"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</si>
  <si>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</si>
  <si>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540</t>
  </si>
  <si>
    <t>ИТОГО РАСХОДОВ</t>
  </si>
  <si>
    <t>____________________</t>
  </si>
  <si>
    <t>0106</t>
  </si>
  <si>
    <t>Культура, кинематография</t>
  </si>
  <si>
    <t>Культура.</t>
  </si>
  <si>
    <t>на 2020 и плановый период 2021-2022 г</t>
  </si>
  <si>
    <t>Прочие безвозмездные поступления в бюджеты сельских поселений</t>
  </si>
  <si>
    <t>Поступление доходов в бюджет  Гавриловского сельсовета по кодам видов доходов, подвидов доходов на 2020 год и на плановый период 2021, 2022 годов</t>
  </si>
  <si>
    <t>000 20235118000000150</t>
  </si>
  <si>
    <t>Прочие субсидии бюджетам сельских поселений</t>
  </si>
  <si>
    <t xml:space="preserve">Прочие субсидии </t>
  </si>
  <si>
    <t>000 2022000000000150</t>
  </si>
  <si>
    <t>000 2022999900000150</t>
  </si>
  <si>
    <t>Субсидии бюджетам бюджетной системы Российской Федерации (межбюджетные субсидии)</t>
  </si>
  <si>
    <t>000 20215001000000150</t>
  </si>
  <si>
    <t>000 20210000000000150</t>
  </si>
  <si>
    <t>Налог, взимаемый с налогоплательщиков,выбравших в качестве объекта налогообложения доходы, уменьшенные на величину расходов</t>
  </si>
  <si>
    <t>000 10501021010000110</t>
  </si>
  <si>
    <t>000 10501002001000110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</si>
  <si>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</si>
  <si>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</si>
  <si>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</si>
  <si>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</si>
  <si>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</si>
  <si>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</si>
  <si>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</si>
  <si>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</si>
  <si>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</si>
  <si>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Рапределение бюджетных ассигнований местного бюджета на 2020 год и плановый период 2021 и 2022 годов</t>
  </si>
  <si>
    <t>Ведомственная структура расходов местного бюджета на 2020 год и плановый период 2021-2022</t>
  </si>
  <si>
    <t>Распределение бюджетных ассигнований из местного бюджета на 2020 год, плановый период 2021-2022 годы по разделам и подразделам, целевым статьям и видам  расходов классификации расходов  бюджетов</t>
  </si>
  <si>
    <t>Непрограммное направление расходов (непрограммные мероприятия)</t>
  </si>
  <si>
    <t>Межбюджетные трансферты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</si>
  <si>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2018-2024г"</t>
  </si>
  <si>
    <t>Прочая закупка товаров, работ и услуг</t>
  </si>
  <si>
    <t xml:space="preserve">Прочая закупка товаров, работ и услуг </t>
  </si>
  <si>
    <t>Меры поддержки добровольных народных дружин</t>
  </si>
  <si>
    <t>Другие вопросы в области национальной безопасности и правоохранительной деятельности</t>
  </si>
  <si>
    <t>Членские взносы в Совет (ассоциации) муниципальных образований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</si>
  <si>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</si>
  <si>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</si>
  <si>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Закупка товаров, работ и услуг для обеспечения государственных (муниципальных) нужд</t>
  </si>
  <si>
    <t>0314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</si>
  <si>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</t>
  </si>
  <si>
    <t xml:space="preserve"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2018-2024 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</si>
  <si>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2018-20214</t>
  </si>
  <si>
    <t>Реализация проектов развития общественной инфраструктуры, основанных на местных инициативах</t>
  </si>
  <si>
    <t>554П5S0990</t>
  </si>
  <si>
    <t>Специальные расходы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</si>
  <si>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</si>
  <si>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</si>
  <si>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0107</t>
  </si>
  <si>
    <t>от 24.12.2019 №167</t>
  </si>
  <si>
    <t>Прочие безвозмездные поступления от негосударственных  организаций в бюджеты сельских поселений</t>
  </si>
  <si>
    <t>2 04 05000 10 0000 150</t>
  </si>
  <si>
    <t>2 04 00000 00 0000 000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</si>
  <si>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</si>
  <si>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</si>
  <si>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2 07 05000 10 0000 150</t>
  </si>
  <si>
    <t>2 07 00000 00 0000 000</t>
  </si>
  <si>
    <t>ПРОЧИЕ БЕЗВОЗМЕЗДНЫЕ ПОСТУПЛЕНИЯ</t>
  </si>
  <si>
    <t>124 20220216100000150</t>
  </si>
  <si>
    <t>000 20220216000000150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</si>
  <si>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</si>
  <si>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</si>
  <si>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55400S0410</t>
  </si>
  <si>
    <t>Софинансирование расходов по капитальному ремонту и ремонту автомобильных дорог общего пользования населенных пунктов</t>
  </si>
  <si>
    <t xml:space="preserve">Осуществление первичного воинского учета на территориях, где отсутствуют военные комиссариаты </t>
  </si>
  <si>
    <t xml:space="preserve">Осуществление первичного воинского учета на территориях, где отсутствуют военные комисариаты </t>
  </si>
  <si>
    <t xml:space="preserve">Приложение 1 к решению совета депутатов Гавриловскогосельсовета от 24.01.2020 №175 </t>
  </si>
  <si>
    <t>№ 175  от 24.01.2020</t>
  </si>
  <si>
    <t>к решению совета №175 от 24.01.2020</t>
  </si>
  <si>
    <t>от  24.01.2020 года №175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</si>
</sst>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2" formatCode="0000"/>
    <numFmt numFmtId="173" formatCode="00"/>
    <numFmt numFmtId="175" formatCode="000"/>
    <numFmt numFmtId="176" formatCode="#,##0.0"/>
    <numFmt numFmtId="180" formatCode="\1"/>
    <numFmt numFmtId="181" formatCode="&quot;&quot;###,##0.00"/>
    <numFmt numFmtId="182" formatCode="0000000000"/>
    <numFmt numFmtId="183" formatCode="0000000000\1\50"/>
    <numFmt numFmtId="187" formatCode="00000000\1\10"/>
    <numFmt numFmtId="188" formatCode="00000\1\10"/>
  </numFmts>
  <fonts count="45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  <charset val="204"/>
    </font>
    <font>
      <sz val="8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2" fillId="0" borderId="0"/>
    <xf numFmtId="0" fontId="8" fillId="0" borderId="0"/>
    <xf numFmtId="0" fontId="8" fillId="0" borderId="0"/>
    <xf numFmtId="0" fontId="43" fillId="0" borderId="0"/>
    <xf numFmtId="0" fontId="44" fillId="0" borderId="0"/>
  </cellStyleXfs>
  <cellXfs count="494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3" fontId="1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  <xf numFmtId="3" fontId="2" fillId="0" borderId="1" xfId="0" applyNumberFormat="1" applyFont="1" applyBorder="1"/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justify" vertical="center" wrapText="1"/>
    </xf>
    <xf numFmtId="3" fontId="1" fillId="0" borderId="1" xfId="0" applyNumberFormat="1" applyFont="1" applyBorder="1"/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3" fontId="2" fillId="0" borderId="1" xfId="0" applyNumberFormat="1" applyFont="1" applyFill="1" applyBorder="1"/>
    <xf numFmtId="3" fontId="1" fillId="0" borderId="1" xfId="0" applyNumberFormat="1" applyFont="1" applyFill="1" applyBorder="1"/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horizontal="left" vertical="center"/>
    </xf>
    <xf numFmtId="49" fontId="7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0" xfId="0" applyFont="1"/>
    <xf numFmtId="0" fontId="10" fillId="0" borderId="0" xfId="0" applyFont="1"/>
    <xf numFmtId="176" fontId="1" fillId="0" borderId="1" xfId="0" applyNumberFormat="1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0" xfId="0" applyFont="1"/>
    <xf numFmtId="3" fontId="2" fillId="0" borderId="3" xfId="0" applyNumberFormat="1" applyFont="1" applyBorder="1"/>
    <xf numFmtId="3" fontId="1" fillId="0" borderId="3" xfId="0" applyNumberFormat="1" applyFont="1" applyBorder="1"/>
    <xf numFmtId="3" fontId="1" fillId="0" borderId="2" xfId="0" applyNumberFormat="1" applyFont="1" applyBorder="1"/>
    <xf numFmtId="3" fontId="2" fillId="0" borderId="3" xfId="0" applyNumberFormat="1" applyFont="1" applyFill="1" applyBorder="1"/>
    <xf numFmtId="3" fontId="1" fillId="0" borderId="3" xfId="0" applyNumberFormat="1" applyFont="1" applyFill="1" applyBorder="1"/>
    <xf numFmtId="3" fontId="1" fillId="0" borderId="4" xfId="0" applyNumberFormat="1" applyFont="1" applyFill="1" applyBorder="1"/>
    <xf numFmtId="0" fontId="2" fillId="0" borderId="1" xfId="0" applyFont="1" applyBorder="1"/>
    <xf numFmtId="0" fontId="2" fillId="0" borderId="5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6" xfId="0" applyFont="1" applyBorder="1"/>
    <xf numFmtId="3" fontId="2" fillId="0" borderId="7" xfId="0" applyNumberFormat="1" applyFont="1" applyBorder="1"/>
    <xf numFmtId="0" fontId="1" fillId="0" borderId="3" xfId="0" applyFont="1" applyBorder="1"/>
    <xf numFmtId="3" fontId="1" fillId="0" borderId="3" xfId="0" applyNumberFormat="1" applyFont="1" applyBorder="1" applyAlignment="1">
      <alignment horizontal="right" wrapText="1"/>
    </xf>
    <xf numFmtId="0" fontId="1" fillId="0" borderId="8" xfId="0" applyFont="1" applyBorder="1"/>
    <xf numFmtId="0" fontId="8" fillId="0" borderId="0" xfId="2" applyFill="1"/>
    <xf numFmtId="0" fontId="8" fillId="0" borderId="0" xfId="2" applyFill="1" applyAlignment="1">
      <alignment horizontal="right"/>
    </xf>
    <xf numFmtId="0" fontId="8" fillId="0" borderId="0" xfId="2" applyFont="1" applyFill="1" applyAlignment="1">
      <alignment horizontal="right"/>
    </xf>
    <xf numFmtId="0" fontId="12" fillId="0" borderId="9" xfId="2" applyFont="1" applyFill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vertical="center" wrapText="1"/>
    </xf>
    <xf numFmtId="0" fontId="12" fillId="0" borderId="12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3" xfId="2" applyFont="1" applyFill="1" applyBorder="1" applyAlignment="1">
      <alignment horizontal="center" vertical="center" wrapText="1"/>
    </xf>
    <xf numFmtId="0" fontId="12" fillId="0" borderId="14" xfId="2" applyFont="1" applyFill="1" applyBorder="1" applyAlignment="1">
      <alignment horizontal="left" vertical="top" wrapText="1"/>
    </xf>
    <xf numFmtId="0" fontId="12" fillId="0" borderId="15" xfId="2" applyFont="1" applyFill="1" applyBorder="1" applyAlignment="1">
      <alignment horizontal="center" wrapText="1"/>
    </xf>
    <xf numFmtId="0" fontId="12" fillId="0" borderId="16" xfId="2" applyFont="1" applyFill="1" applyBorder="1" applyAlignment="1">
      <alignment horizontal="left" vertical="top" wrapText="1"/>
    </xf>
    <xf numFmtId="0" fontId="12" fillId="0" borderId="17" xfId="2" applyFont="1" applyFill="1" applyBorder="1" applyAlignment="1">
      <alignment horizontal="center" wrapText="1"/>
    </xf>
    <xf numFmtId="181" fontId="13" fillId="0" borderId="15" xfId="2" applyNumberFormat="1" applyFont="1" applyFill="1" applyBorder="1" applyAlignment="1">
      <alignment horizontal="right" wrapText="1"/>
    </xf>
    <xf numFmtId="181" fontId="14" fillId="0" borderId="15" xfId="2" applyNumberFormat="1" applyFont="1" applyFill="1" applyBorder="1" applyAlignment="1">
      <alignment horizontal="right" wrapText="1"/>
    </xf>
    <xf numFmtId="181" fontId="14" fillId="0" borderId="18" xfId="2" applyNumberFormat="1" applyFont="1" applyFill="1" applyBorder="1" applyAlignment="1">
      <alignment horizontal="right" wrapText="1"/>
    </xf>
    <xf numFmtId="181" fontId="14" fillId="2" borderId="15" xfId="2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5" fillId="0" borderId="0" xfId="5" applyFont="1" applyAlignment="1">
      <alignment horizontal="right" vertical="center" wrapText="1"/>
    </xf>
    <xf numFmtId="0" fontId="16" fillId="0" borderId="0" xfId="5" applyFont="1" applyAlignment="1">
      <alignment vertical="center" wrapText="1"/>
    </xf>
    <xf numFmtId="0" fontId="44" fillId="0" borderId="0" xfId="5"/>
    <xf numFmtId="0" fontId="18" fillId="0" borderId="0" xfId="5" applyFont="1" applyAlignment="1">
      <alignment horizontal="right" vertical="center" wrapText="1"/>
    </xf>
    <xf numFmtId="0" fontId="18" fillId="0" borderId="19" xfId="5" applyFont="1" applyBorder="1" applyAlignment="1">
      <alignment horizontal="right" vertical="center" wrapText="1"/>
    </xf>
    <xf numFmtId="0" fontId="15" fillId="0" borderId="20" xfId="5" applyFont="1" applyBorder="1" applyAlignment="1">
      <alignment horizontal="right" vertical="center" wrapText="1"/>
    </xf>
    <xf numFmtId="0" fontId="18" fillId="0" borderId="21" xfId="5" applyFont="1" applyBorder="1" applyAlignment="1">
      <alignment horizontal="center" vertical="center" wrapText="1"/>
    </xf>
    <xf numFmtId="0" fontId="18" fillId="0" borderId="22" xfId="5" applyFont="1" applyBorder="1" applyAlignment="1">
      <alignment horizontal="center" vertical="center" wrapText="1"/>
    </xf>
    <xf numFmtId="0" fontId="15" fillId="0" borderId="23" xfId="5" applyFont="1" applyBorder="1" applyAlignment="1">
      <alignment horizontal="right" vertical="center" wrapText="1"/>
    </xf>
    <xf numFmtId="0" fontId="18" fillId="0" borderId="24" xfId="5" applyFont="1" applyBorder="1" applyAlignment="1">
      <alignment horizontal="right" vertical="center" wrapText="1"/>
    </xf>
    <xf numFmtId="173" fontId="18" fillId="0" borderId="25" xfId="5" applyNumberFormat="1" applyFont="1" applyBorder="1" applyAlignment="1">
      <alignment horizontal="right" vertical="center" wrapText="1"/>
    </xf>
    <xf numFmtId="0" fontId="18" fillId="0" borderId="26" xfId="5" applyFont="1" applyBorder="1" applyAlignment="1">
      <alignment horizontal="right" vertical="center" wrapText="1"/>
    </xf>
    <xf numFmtId="0" fontId="18" fillId="0" borderId="27" xfId="5" applyFont="1" applyBorder="1" applyAlignment="1">
      <alignment horizontal="right" vertical="center" wrapText="1"/>
    </xf>
    <xf numFmtId="0" fontId="18" fillId="0" borderId="28" xfId="5" applyFont="1" applyBorder="1" applyAlignment="1">
      <alignment horizontal="right" vertical="center" wrapText="1"/>
    </xf>
    <xf numFmtId="0" fontId="18" fillId="0" borderId="29" xfId="5" applyFont="1" applyBorder="1" applyAlignment="1">
      <alignment horizontal="right" vertical="center" wrapText="1"/>
    </xf>
    <xf numFmtId="0" fontId="12" fillId="0" borderId="28" xfId="5" applyFont="1" applyBorder="1" applyAlignment="1">
      <alignment vertical="center" wrapText="1"/>
    </xf>
    <xf numFmtId="0" fontId="12" fillId="0" borderId="30" xfId="5" applyFont="1" applyBorder="1" applyAlignment="1">
      <alignment vertical="center" wrapText="1"/>
    </xf>
    <xf numFmtId="0" fontId="12" fillId="0" borderId="29" xfId="5" applyFont="1" applyBorder="1" applyAlignment="1">
      <alignment vertical="center" wrapText="1"/>
    </xf>
    <xf numFmtId="173" fontId="12" fillId="0" borderId="27" xfId="5" applyNumberFormat="1" applyFont="1" applyBorder="1" applyAlignment="1">
      <alignment horizontal="right" vertical="center" wrapText="1"/>
    </xf>
    <xf numFmtId="175" fontId="12" fillId="0" borderId="28" xfId="5" applyNumberFormat="1" applyFont="1" applyBorder="1" applyAlignment="1">
      <alignment horizontal="right" vertical="center" wrapText="1"/>
    </xf>
    <xf numFmtId="175" fontId="12" fillId="0" borderId="29" xfId="5" applyNumberFormat="1" applyFont="1" applyBorder="1" applyAlignment="1">
      <alignment horizontal="right" vertical="center" wrapText="1"/>
    </xf>
    <xf numFmtId="4" fontId="12" fillId="0" borderId="31" xfId="5" applyNumberFormat="1" applyFont="1" applyBorder="1" applyAlignment="1">
      <alignment horizontal="right" vertical="center" wrapText="1"/>
    </xf>
    <xf numFmtId="0" fontId="18" fillId="0" borderId="32" xfId="5" applyFont="1" applyBorder="1" applyAlignment="1">
      <alignment horizontal="right" vertical="center" wrapText="1"/>
    </xf>
    <xf numFmtId="0" fontId="18" fillId="0" borderId="33" xfId="5" applyFont="1" applyBorder="1" applyAlignment="1">
      <alignment horizontal="right" vertical="center" wrapText="1"/>
    </xf>
    <xf numFmtId="0" fontId="12" fillId="0" borderId="32" xfId="5" applyFont="1" applyBorder="1" applyAlignment="1">
      <alignment horizontal="right" vertical="center" wrapText="1"/>
    </xf>
    <xf numFmtId="0" fontId="12" fillId="0" borderId="33" xfId="5" applyFont="1" applyBorder="1" applyAlignment="1">
      <alignment horizontal="right" vertical="center" wrapText="1"/>
    </xf>
    <xf numFmtId="0" fontId="12" fillId="0" borderId="25" xfId="5" applyFont="1" applyBorder="1" applyAlignment="1">
      <alignment horizontal="right" vertical="center" wrapText="1"/>
    </xf>
    <xf numFmtId="0" fontId="12" fillId="0" borderId="32" xfId="5" applyFont="1" applyBorder="1" applyAlignment="1">
      <alignment vertical="center" wrapText="1"/>
    </xf>
    <xf numFmtId="0" fontId="12" fillId="0" borderId="34" xfId="5" applyFont="1" applyBorder="1" applyAlignment="1">
      <alignment vertical="center" wrapText="1"/>
    </xf>
    <xf numFmtId="0" fontId="12" fillId="0" borderId="33" xfId="5" applyFont="1" applyBorder="1" applyAlignment="1">
      <alignment vertical="center" wrapText="1"/>
    </xf>
    <xf numFmtId="173" fontId="12" fillId="0" borderId="25" xfId="5" applyNumberFormat="1" applyFont="1" applyBorder="1" applyAlignment="1">
      <alignment horizontal="right" vertical="center" wrapText="1"/>
    </xf>
    <xf numFmtId="4" fontId="12" fillId="0" borderId="35" xfId="5" applyNumberFormat="1" applyFont="1" applyBorder="1" applyAlignment="1">
      <alignment horizontal="right" vertical="center" wrapText="1"/>
    </xf>
    <xf numFmtId="0" fontId="18" fillId="0" borderId="36" xfId="5" applyFont="1" applyBorder="1" applyAlignment="1">
      <alignment horizontal="right" vertical="center" wrapText="1"/>
    </xf>
    <xf numFmtId="0" fontId="18" fillId="0" borderId="37" xfId="5" applyFont="1" applyBorder="1" applyAlignment="1">
      <alignment horizontal="right" vertical="center" wrapText="1"/>
    </xf>
    <xf numFmtId="0" fontId="18" fillId="0" borderId="0" xfId="5" applyFont="1" applyBorder="1" applyAlignment="1">
      <alignment horizontal="right" vertical="center" wrapText="1"/>
    </xf>
    <xf numFmtId="0" fontId="12" fillId="0" borderId="0" xfId="5" applyFont="1" applyBorder="1" applyAlignment="1">
      <alignment horizontal="right" vertical="center" wrapText="1"/>
    </xf>
    <xf numFmtId="0" fontId="12" fillId="0" borderId="0" xfId="5" applyFont="1" applyBorder="1" applyAlignment="1">
      <alignment vertical="center" wrapText="1"/>
    </xf>
    <xf numFmtId="0" fontId="12" fillId="0" borderId="38" xfId="5" applyFont="1" applyBorder="1" applyAlignment="1">
      <alignment vertical="center" wrapText="1"/>
    </xf>
    <xf numFmtId="173" fontId="12" fillId="0" borderId="38" xfId="5" applyNumberFormat="1" applyFont="1" applyBorder="1" applyAlignment="1">
      <alignment horizontal="right" vertical="center" wrapText="1"/>
    </xf>
    <xf numFmtId="4" fontId="12" fillId="0" borderId="38" xfId="5" applyNumberFormat="1" applyFont="1" applyBorder="1" applyAlignment="1">
      <alignment horizontal="right" vertical="center" wrapText="1"/>
    </xf>
    <xf numFmtId="173" fontId="12" fillId="0" borderId="39" xfId="5" applyNumberFormat="1" applyFont="1" applyBorder="1" applyAlignment="1">
      <alignment horizontal="right" vertical="center" wrapText="1"/>
    </xf>
    <xf numFmtId="173" fontId="12" fillId="0" borderId="40" xfId="5" applyNumberFormat="1" applyFont="1" applyBorder="1" applyAlignment="1">
      <alignment horizontal="right" vertical="center" wrapText="1"/>
    </xf>
    <xf numFmtId="175" fontId="12" fillId="0" borderId="32" xfId="5" applyNumberFormat="1" applyFont="1" applyBorder="1" applyAlignment="1">
      <alignment horizontal="right" vertical="center" wrapText="1"/>
    </xf>
    <xf numFmtId="175" fontId="12" fillId="0" borderId="33" xfId="5" applyNumberFormat="1" applyFont="1" applyBorder="1" applyAlignment="1">
      <alignment horizontal="right" vertical="center" wrapText="1"/>
    </xf>
    <xf numFmtId="0" fontId="12" fillId="0" borderId="27" xfId="5" applyFont="1" applyBorder="1" applyAlignment="1">
      <alignment horizontal="right" vertical="center" wrapText="1"/>
    </xf>
    <xf numFmtId="173" fontId="12" fillId="0" borderId="41" xfId="5" applyNumberFormat="1" applyFont="1" applyBorder="1" applyAlignment="1">
      <alignment horizontal="right" vertical="center" wrapText="1"/>
    </xf>
    <xf numFmtId="4" fontId="12" fillId="0" borderId="42" xfId="5" applyNumberFormat="1" applyFont="1" applyBorder="1" applyAlignment="1">
      <alignment horizontal="right" vertical="center" wrapText="1"/>
    </xf>
    <xf numFmtId="0" fontId="18" fillId="0" borderId="43" xfId="5" applyFont="1" applyBorder="1" applyAlignment="1">
      <alignment horizontal="right" vertical="center" wrapText="1"/>
    </xf>
    <xf numFmtId="0" fontId="18" fillId="0" borderId="30" xfId="5" applyFont="1" applyBorder="1" applyAlignment="1">
      <alignment horizontal="right" vertical="center" wrapText="1"/>
    </xf>
    <xf numFmtId="0" fontId="12" fillId="0" borderId="30" xfId="5" applyFont="1" applyBorder="1" applyAlignment="1">
      <alignment horizontal="right" vertical="center" wrapText="1"/>
    </xf>
    <xf numFmtId="173" fontId="20" fillId="0" borderId="27" xfId="5" applyNumberFormat="1" applyFont="1" applyBorder="1" applyAlignment="1">
      <alignment horizontal="right" vertical="center" wrapText="1"/>
    </xf>
    <xf numFmtId="4" fontId="18" fillId="0" borderId="31" xfId="5" applyNumberFormat="1" applyFont="1" applyBorder="1" applyAlignment="1">
      <alignment horizontal="right" vertical="center" wrapText="1"/>
    </xf>
    <xf numFmtId="173" fontId="21" fillId="0" borderId="27" xfId="5" applyNumberFormat="1" applyFont="1" applyBorder="1" applyAlignment="1">
      <alignment horizontal="right" vertical="center" wrapText="1"/>
    </xf>
    <xf numFmtId="0" fontId="21" fillId="0" borderId="27" xfId="5" applyFont="1" applyBorder="1" applyAlignment="1">
      <alignment horizontal="justify" vertical="center" wrapText="1"/>
    </xf>
    <xf numFmtId="173" fontId="18" fillId="0" borderId="27" xfId="5" applyNumberFormat="1" applyFont="1" applyBorder="1" applyAlignment="1">
      <alignment horizontal="right" vertical="center" wrapText="1"/>
    </xf>
    <xf numFmtId="0" fontId="18" fillId="0" borderId="20" xfId="5" applyFont="1" applyBorder="1" applyAlignment="1">
      <alignment horizontal="right" vertical="center" wrapText="1"/>
    </xf>
    <xf numFmtId="0" fontId="12" fillId="0" borderId="20" xfId="5" applyFont="1" applyBorder="1" applyAlignment="1">
      <alignment horizontal="right" vertical="center" wrapText="1"/>
    </xf>
    <xf numFmtId="173" fontId="12" fillId="0" borderId="29" xfId="5" applyNumberFormat="1" applyFont="1" applyBorder="1" applyAlignment="1">
      <alignment horizontal="right" vertical="center" wrapText="1"/>
    </xf>
    <xf numFmtId="4" fontId="12" fillId="0" borderId="44" xfId="5" applyNumberFormat="1" applyFont="1" applyBorder="1" applyAlignment="1">
      <alignment horizontal="right" vertical="center" wrapText="1"/>
    </xf>
    <xf numFmtId="0" fontId="15" fillId="0" borderId="0" xfId="5" applyFont="1" applyBorder="1" applyAlignment="1">
      <alignment horizontal="right" vertical="center" wrapText="1"/>
    </xf>
    <xf numFmtId="0" fontId="23" fillId="0" borderId="0" xfId="5" applyFont="1" applyAlignment="1">
      <alignment vertical="center"/>
    </xf>
    <xf numFmtId="0" fontId="24" fillId="0" borderId="0" xfId="2" applyFont="1" applyAlignment="1">
      <alignment horizontal="justify" vertical="justify"/>
    </xf>
    <xf numFmtId="0" fontId="8" fillId="0" borderId="0" xfId="2" applyFont="1" applyAlignment="1">
      <alignment horizontal="justify" vertical="justify"/>
    </xf>
    <xf numFmtId="0" fontId="8" fillId="0" borderId="0" xfId="2" applyFont="1"/>
    <xf numFmtId="0" fontId="8" fillId="0" borderId="0" xfId="2" applyFont="1" applyAlignment="1">
      <alignment horizontal="right"/>
    </xf>
    <xf numFmtId="0" fontId="8" fillId="0" borderId="0" xfId="2"/>
    <xf numFmtId="0" fontId="8" fillId="0" borderId="0" xfId="2" applyAlignment="1">
      <alignment horizontal="right"/>
    </xf>
    <xf numFmtId="0" fontId="26" fillId="0" borderId="0" xfId="2" applyNumberFormat="1" applyFont="1" applyFill="1" applyAlignment="1" applyProtection="1">
      <alignment horizontal="justify" vertical="justify"/>
      <protection hidden="1"/>
    </xf>
    <xf numFmtId="0" fontId="8" fillId="0" borderId="0" xfId="2" applyFont="1" applyProtection="1">
      <protection hidden="1"/>
    </xf>
    <xf numFmtId="0" fontId="8" fillId="0" borderId="0" xfId="2" applyProtection="1">
      <protection hidden="1"/>
    </xf>
    <xf numFmtId="0" fontId="24" fillId="0" borderId="0" xfId="2" applyFont="1" applyAlignment="1" applyProtection="1">
      <alignment horizontal="justify" vertical="justify"/>
      <protection hidden="1"/>
    </xf>
    <xf numFmtId="0" fontId="29" fillId="0" borderId="34" xfId="2" applyNumberFormat="1" applyFont="1" applyFill="1" applyBorder="1" applyAlignment="1" applyProtection="1">
      <alignment horizontal="center" vertical="top" wrapText="1"/>
      <protection hidden="1"/>
    </xf>
    <xf numFmtId="0" fontId="29" fillId="0" borderId="45" xfId="2" applyNumberFormat="1" applyFont="1" applyFill="1" applyBorder="1" applyAlignment="1" applyProtection="1">
      <alignment horizontal="center" vertical="top" wrapText="1"/>
      <protection hidden="1"/>
    </xf>
    <xf numFmtId="0" fontId="29" fillId="0" borderId="46" xfId="2" applyNumberFormat="1" applyFont="1" applyFill="1" applyBorder="1" applyAlignment="1" applyProtection="1">
      <alignment horizontal="center" vertical="top" wrapText="1"/>
      <protection hidden="1"/>
    </xf>
    <xf numFmtId="0" fontId="29" fillId="0" borderId="30" xfId="2" applyNumberFormat="1" applyFont="1" applyFill="1" applyBorder="1" applyAlignment="1" applyProtection="1">
      <alignment horizontal="right" vertical="top" wrapText="1"/>
      <protection hidden="1"/>
    </xf>
    <xf numFmtId="0" fontId="29" fillId="0" borderId="47" xfId="2" applyNumberFormat="1" applyFont="1" applyFill="1" applyBorder="1" applyAlignment="1" applyProtection="1">
      <alignment horizontal="right" vertical="top" wrapText="1"/>
      <protection hidden="1"/>
    </xf>
    <xf numFmtId="0" fontId="24" fillId="0" borderId="20" xfId="2" applyFont="1" applyBorder="1" applyAlignment="1" applyProtection="1">
      <alignment horizontal="justify" vertical="justify"/>
      <protection hidden="1"/>
    </xf>
    <xf numFmtId="175" fontId="29" fillId="0" borderId="48" xfId="2" applyNumberFormat="1" applyFont="1" applyFill="1" applyBorder="1" applyAlignment="1" applyProtection="1">
      <alignment wrapText="1"/>
      <protection hidden="1"/>
    </xf>
    <xf numFmtId="180" fontId="30" fillId="0" borderId="49" xfId="2" applyNumberFormat="1" applyFont="1" applyFill="1" applyBorder="1" applyAlignment="1" applyProtection="1">
      <alignment wrapText="1"/>
      <protection hidden="1"/>
    </xf>
    <xf numFmtId="173" fontId="29" fillId="0" borderId="50" xfId="2" applyNumberFormat="1" applyFont="1" applyFill="1" applyBorder="1" applyAlignment="1" applyProtection="1">
      <alignment wrapText="1"/>
      <protection hidden="1"/>
    </xf>
    <xf numFmtId="182" fontId="29" fillId="0" borderId="50" xfId="2" applyNumberFormat="1" applyFont="1" applyFill="1" applyBorder="1" applyAlignment="1" applyProtection="1">
      <alignment horizontal="right" wrapText="1"/>
      <protection hidden="1"/>
    </xf>
    <xf numFmtId="175" fontId="29" fillId="0" borderId="48" xfId="2" applyNumberFormat="1" applyFont="1" applyFill="1" applyBorder="1" applyAlignment="1" applyProtection="1">
      <alignment horizontal="right" wrapText="1"/>
      <protection hidden="1"/>
    </xf>
    <xf numFmtId="175" fontId="29" fillId="0" borderId="1" xfId="2" applyNumberFormat="1" applyFont="1" applyFill="1" applyBorder="1" applyAlignment="1" applyProtection="1">
      <alignment wrapText="1"/>
      <protection hidden="1"/>
    </xf>
    <xf numFmtId="180" fontId="30" fillId="0" borderId="51" xfId="2" applyNumberFormat="1" applyFont="1" applyFill="1" applyBorder="1" applyAlignment="1" applyProtection="1">
      <alignment wrapText="1"/>
      <protection hidden="1"/>
    </xf>
    <xf numFmtId="173" fontId="29" fillId="0" borderId="8" xfId="2" applyNumberFormat="1" applyFont="1" applyFill="1" applyBorder="1" applyAlignment="1" applyProtection="1">
      <alignment wrapText="1"/>
      <protection hidden="1"/>
    </xf>
    <xf numFmtId="182" fontId="29" fillId="0" borderId="8" xfId="2" applyNumberFormat="1" applyFont="1" applyFill="1" applyBorder="1" applyAlignment="1" applyProtection="1">
      <alignment horizontal="right" wrapText="1"/>
      <protection hidden="1"/>
    </xf>
    <xf numFmtId="175" fontId="29" fillId="0" borderId="1" xfId="2" applyNumberFormat="1" applyFont="1" applyFill="1" applyBorder="1" applyAlignment="1" applyProtection="1">
      <alignment horizontal="right" wrapText="1"/>
      <protection hidden="1"/>
    </xf>
    <xf numFmtId="175" fontId="28" fillId="0" borderId="12" xfId="2" applyNumberFormat="1" applyFont="1" applyFill="1" applyBorder="1" applyAlignment="1" applyProtection="1">
      <alignment horizontal="justify" vertical="justify" wrapText="1"/>
      <protection hidden="1"/>
    </xf>
    <xf numFmtId="172" fontId="28" fillId="0" borderId="8" xfId="2" applyNumberFormat="1" applyFont="1" applyFill="1" applyBorder="1" applyAlignment="1" applyProtection="1">
      <alignment horizontal="justify" vertical="justify" wrapText="1"/>
      <protection hidden="1"/>
    </xf>
    <xf numFmtId="172" fontId="28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32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2" fillId="0" borderId="8" xfId="2" applyNumberFormat="1" applyFont="1" applyFill="1" applyBorder="1" applyAlignment="1" applyProtection="1">
      <alignment horizontal="justify" vertical="justify" wrapText="1"/>
      <protection hidden="1"/>
    </xf>
    <xf numFmtId="175" fontId="30" fillId="0" borderId="1" xfId="2" applyNumberFormat="1" applyFont="1" applyFill="1" applyBorder="1" applyAlignment="1" applyProtection="1">
      <alignment wrapText="1"/>
      <protection hidden="1"/>
    </xf>
    <xf numFmtId="173" fontId="30" fillId="0" borderId="8" xfId="2" applyNumberFormat="1" applyFont="1" applyFill="1" applyBorder="1" applyAlignment="1" applyProtection="1">
      <alignment wrapText="1"/>
      <protection hidden="1"/>
    </xf>
    <xf numFmtId="182" fontId="30" fillId="0" borderId="8" xfId="2" applyNumberFormat="1" applyFont="1" applyFill="1" applyBorder="1" applyAlignment="1" applyProtection="1">
      <alignment horizontal="right" wrapText="1"/>
      <protection hidden="1"/>
    </xf>
    <xf numFmtId="175" fontId="30" fillId="0" borderId="1" xfId="2" applyNumberFormat="1" applyFont="1" applyFill="1" applyBorder="1" applyAlignment="1" applyProtection="1">
      <alignment horizontal="right" wrapText="1"/>
      <protection hidden="1"/>
    </xf>
    <xf numFmtId="0" fontId="28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6" fillId="0" borderId="20" xfId="2" applyFont="1" applyBorder="1" applyAlignment="1" applyProtection="1">
      <alignment horizontal="justify" vertical="justify"/>
      <protection hidden="1"/>
    </xf>
    <xf numFmtId="180" fontId="29" fillId="0" borderId="51" xfId="2" applyNumberFormat="1" applyFont="1" applyFill="1" applyBorder="1" applyAlignment="1" applyProtection="1">
      <alignment wrapText="1"/>
      <protection hidden="1"/>
    </xf>
    <xf numFmtId="0" fontId="27" fillId="0" borderId="0" xfId="2" applyFont="1"/>
    <xf numFmtId="175" fontId="33" fillId="0" borderId="12" xfId="2" applyNumberFormat="1" applyFont="1" applyFill="1" applyBorder="1" applyAlignment="1" applyProtection="1">
      <alignment horizontal="justify" vertical="justify" wrapText="1"/>
      <protection hidden="1"/>
    </xf>
    <xf numFmtId="172" fontId="33" fillId="0" borderId="8" xfId="2" applyNumberFormat="1" applyFont="1" applyFill="1" applyBorder="1" applyAlignment="1" applyProtection="1">
      <alignment horizontal="justify" vertical="justify" wrapText="1"/>
      <protection hidden="1"/>
    </xf>
    <xf numFmtId="175" fontId="29" fillId="0" borderId="12" xfId="2" applyNumberFormat="1" applyFont="1" applyFill="1" applyBorder="1" applyAlignment="1" applyProtection="1">
      <alignment horizontal="justify" vertical="justify" wrapText="1"/>
      <protection hidden="1"/>
    </xf>
    <xf numFmtId="172" fontId="29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9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30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0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29" fillId="0" borderId="1" xfId="2" applyNumberFormat="1" applyFont="1" applyFill="1" applyBorder="1" applyAlignment="1" applyProtection="1">
      <alignment horizontal="justify" vertical="justify" wrapText="1"/>
      <protection hidden="1"/>
    </xf>
    <xf numFmtId="172" fontId="29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29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30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30" fillId="0" borderId="51" xfId="2" applyNumberFormat="1" applyFont="1" applyFill="1" applyBorder="1" applyAlignment="1" applyProtection="1">
      <alignment horizontal="justify" vertical="justify" wrapText="1"/>
      <protection hidden="1"/>
    </xf>
    <xf numFmtId="172" fontId="29" fillId="0" borderId="8" xfId="2" applyNumberFormat="1" applyFont="1" applyFill="1" applyBorder="1" applyAlignment="1" applyProtection="1">
      <alignment horizontal="justify" vertical="justify" wrapText="1"/>
      <protection hidden="1"/>
    </xf>
    <xf numFmtId="175" fontId="34" fillId="0" borderId="12" xfId="2" applyNumberFormat="1" applyFont="1" applyFill="1" applyBorder="1" applyAlignment="1" applyProtection="1">
      <alignment horizontal="justify" vertical="justify" wrapText="1"/>
      <protection hidden="1"/>
    </xf>
    <xf numFmtId="175" fontId="34" fillId="0" borderId="51" xfId="2" applyNumberFormat="1" applyFont="1" applyFill="1" applyBorder="1" applyAlignment="1" applyProtection="1">
      <alignment horizontal="justify" vertical="justify" wrapText="1"/>
      <protection hidden="1"/>
    </xf>
    <xf numFmtId="175" fontId="34" fillId="0" borderId="5" xfId="2" applyNumberFormat="1" applyFont="1" applyFill="1" applyBorder="1" applyAlignment="1" applyProtection="1">
      <alignment horizontal="justify" vertical="justify" wrapText="1"/>
      <protection hidden="1"/>
    </xf>
    <xf numFmtId="175" fontId="29" fillId="0" borderId="51" xfId="2" applyNumberFormat="1" applyFont="1" applyFill="1" applyBorder="1" applyAlignment="1" applyProtection="1">
      <alignment horizontal="justify" vertical="justify" wrapText="1"/>
      <protection hidden="1"/>
    </xf>
    <xf numFmtId="175" fontId="28" fillId="0" borderId="52" xfId="2" applyNumberFormat="1" applyFont="1" applyFill="1" applyBorder="1" applyAlignment="1" applyProtection="1">
      <alignment horizontal="justify" vertical="justify" wrapText="1"/>
      <protection hidden="1"/>
    </xf>
    <xf numFmtId="172" fontId="28" fillId="0" borderId="53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53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53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54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55" xfId="2" applyNumberFormat="1" applyFont="1" applyFill="1" applyBorder="1" applyAlignment="1" applyProtection="1">
      <alignment horizontal="justify" vertical="justify"/>
      <protection hidden="1"/>
    </xf>
    <xf numFmtId="0" fontId="28" fillId="0" borderId="43" xfId="2" applyNumberFormat="1" applyFont="1" applyFill="1" applyBorder="1" applyAlignment="1" applyProtection="1">
      <alignment horizontal="justify" vertical="justify"/>
      <protection hidden="1"/>
    </xf>
    <xf numFmtId="0" fontId="31" fillId="0" borderId="28" xfId="2" applyNumberFormat="1" applyFont="1" applyFill="1" applyBorder="1" applyAlignment="1" applyProtection="1">
      <alignment horizontal="justify" vertical="justify"/>
      <protection hidden="1"/>
    </xf>
    <xf numFmtId="0" fontId="30" fillId="0" borderId="30" xfId="2" applyNumberFormat="1" applyFont="1" applyFill="1" applyBorder="1" applyAlignment="1" applyProtection="1">
      <alignment wrapText="1"/>
      <protection hidden="1"/>
    </xf>
    <xf numFmtId="0" fontId="30" fillId="0" borderId="30" xfId="2" applyNumberFormat="1" applyFont="1" applyFill="1" applyBorder="1" applyAlignment="1" applyProtection="1">
      <protection hidden="1"/>
    </xf>
    <xf numFmtId="0" fontId="29" fillId="0" borderId="30" xfId="2" applyNumberFormat="1" applyFont="1" applyFill="1" applyBorder="1" applyAlignment="1" applyProtection="1">
      <alignment horizontal="right" wrapText="1"/>
      <protection hidden="1"/>
    </xf>
    <xf numFmtId="0" fontId="29" fillId="0" borderId="29" xfId="2" applyNumberFormat="1" applyFont="1" applyFill="1" applyBorder="1" applyAlignment="1" applyProtection="1">
      <alignment horizontal="right" wrapText="1"/>
      <protection hidden="1"/>
    </xf>
    <xf numFmtId="0" fontId="30" fillId="0" borderId="0" xfId="2" applyNumberFormat="1" applyFont="1" applyFill="1" applyAlignment="1" applyProtection="1">
      <alignment horizontal="justify" vertical="justify"/>
      <protection hidden="1"/>
    </xf>
    <xf numFmtId="0" fontId="30" fillId="0" borderId="0" xfId="2" applyNumberFormat="1" applyFont="1" applyFill="1" applyAlignment="1" applyProtection="1">
      <protection hidden="1"/>
    </xf>
    <xf numFmtId="0" fontId="30" fillId="0" borderId="0" xfId="2" applyNumberFormat="1" applyFont="1" applyFill="1" applyAlignment="1" applyProtection="1">
      <alignment horizontal="right"/>
      <protection hidden="1"/>
    </xf>
    <xf numFmtId="0" fontId="30" fillId="0" borderId="0" xfId="2" applyFont="1" applyAlignment="1" applyProtection="1">
      <alignment horizontal="justify" vertical="justify"/>
      <protection hidden="1"/>
    </xf>
    <xf numFmtId="0" fontId="30" fillId="0" borderId="0" xfId="2" applyFont="1" applyProtection="1">
      <protection hidden="1"/>
    </xf>
    <xf numFmtId="0" fontId="30" fillId="0" borderId="0" xfId="2" applyFont="1" applyAlignment="1" applyProtection="1">
      <alignment horizontal="right"/>
      <protection hidden="1"/>
    </xf>
    <xf numFmtId="0" fontId="3" fillId="0" borderId="0" xfId="2" applyFont="1" applyAlignment="1" applyProtection="1">
      <alignment horizontal="justify" vertical="justify"/>
      <protection hidden="1"/>
    </xf>
    <xf numFmtId="4" fontId="29" fillId="0" borderId="13" xfId="2" applyNumberFormat="1" applyFont="1" applyFill="1" applyBorder="1" applyAlignment="1" applyProtection="1">
      <protection hidden="1"/>
    </xf>
    <xf numFmtId="4" fontId="30" fillId="0" borderId="13" xfId="2" applyNumberFormat="1" applyFont="1" applyFill="1" applyBorder="1" applyAlignment="1" applyProtection="1">
      <protection hidden="1"/>
    </xf>
    <xf numFmtId="0" fontId="29" fillId="0" borderId="0" xfId="2" applyNumberFormat="1" applyFont="1" applyFill="1" applyAlignment="1" applyProtection="1">
      <protection hidden="1"/>
    </xf>
    <xf numFmtId="0" fontId="29" fillId="0" borderId="43" xfId="2" applyNumberFormat="1" applyFont="1" applyFill="1" applyBorder="1" applyAlignment="1" applyProtection="1">
      <alignment horizontal="center"/>
      <protection hidden="1"/>
    </xf>
    <xf numFmtId="0" fontId="29" fillId="0" borderId="0" xfId="2" applyNumberFormat="1" applyFont="1" applyFill="1" applyAlignment="1" applyProtection="1">
      <alignment horizontal="center"/>
      <protection hidden="1"/>
    </xf>
    <xf numFmtId="0" fontId="29" fillId="0" borderId="0" xfId="2" applyNumberFormat="1" applyFont="1" applyFill="1" applyAlignment="1" applyProtection="1">
      <alignment horizontal="right" vertical="top"/>
      <protection hidden="1"/>
    </xf>
    <xf numFmtId="0" fontId="29" fillId="0" borderId="0" xfId="2" applyNumberFormat="1" applyFont="1" applyFill="1" applyAlignment="1" applyProtection="1">
      <alignment horizontal="center" vertical="top"/>
      <protection hidden="1"/>
    </xf>
    <xf numFmtId="0" fontId="29" fillId="0" borderId="28" xfId="2" applyNumberFormat="1" applyFont="1" applyFill="1" applyBorder="1" applyAlignment="1" applyProtection="1">
      <alignment horizontal="center" vertical="top" wrapText="1"/>
      <protection hidden="1"/>
    </xf>
    <xf numFmtId="0" fontId="29" fillId="0" borderId="56" xfId="2" applyNumberFormat="1" applyFont="1" applyFill="1" applyBorder="1" applyAlignment="1" applyProtection="1">
      <alignment horizontal="center" vertical="top" wrapText="1"/>
      <protection hidden="1"/>
    </xf>
    <xf numFmtId="0" fontId="31" fillId="0" borderId="0" xfId="2" applyNumberFormat="1" applyFont="1" applyFill="1" applyAlignment="1" applyProtection="1">
      <protection hidden="1"/>
    </xf>
    <xf numFmtId="4" fontId="29" fillId="0" borderId="50" xfId="2" applyNumberFormat="1" applyFont="1" applyFill="1" applyBorder="1" applyAlignment="1" applyProtection="1">
      <protection hidden="1"/>
    </xf>
    <xf numFmtId="0" fontId="32" fillId="0" borderId="0" xfId="2" applyNumberFormat="1" applyFont="1" applyFill="1" applyBorder="1" applyAlignment="1" applyProtection="1">
      <protection hidden="1"/>
    </xf>
    <xf numFmtId="4" fontId="29" fillId="0" borderId="8" xfId="2" applyNumberFormat="1" applyFont="1" applyFill="1" applyBorder="1" applyAlignment="1" applyProtection="1">
      <protection hidden="1"/>
    </xf>
    <xf numFmtId="4" fontId="30" fillId="0" borderId="8" xfId="2" applyNumberFormat="1" applyFont="1" applyFill="1" applyBorder="1" applyAlignment="1" applyProtection="1">
      <protection hidden="1"/>
    </xf>
    <xf numFmtId="0" fontId="31" fillId="0" borderId="0" xfId="2" applyNumberFormat="1" applyFont="1" applyFill="1" applyBorder="1" applyAlignment="1" applyProtection="1">
      <protection hidden="1"/>
    </xf>
    <xf numFmtId="4" fontId="29" fillId="0" borderId="57" xfId="2" applyNumberFormat="1" applyFont="1" applyFill="1" applyBorder="1" applyAlignment="1" applyProtection="1">
      <protection hidden="1"/>
    </xf>
    <xf numFmtId="4" fontId="29" fillId="0" borderId="38" xfId="2" applyNumberFormat="1" applyFont="1" applyFill="1" applyBorder="1" applyAlignment="1" applyProtection="1">
      <protection hidden="1"/>
    </xf>
    <xf numFmtId="0" fontId="32" fillId="0" borderId="0" xfId="2" applyNumberFormat="1" applyFont="1" applyFill="1" applyAlignment="1" applyProtection="1">
      <protection hidden="1"/>
    </xf>
    <xf numFmtId="3" fontId="29" fillId="0" borderId="0" xfId="2" applyNumberFormat="1" applyFont="1" applyFill="1" applyAlignment="1" applyProtection="1">
      <protection hidden="1"/>
    </xf>
    <xf numFmtId="183" fontId="12" fillId="0" borderId="17" xfId="2" applyNumberFormat="1" applyFont="1" applyFill="1" applyBorder="1" applyAlignment="1">
      <alignment horizontal="center" wrapText="1"/>
    </xf>
    <xf numFmtId="187" fontId="12" fillId="0" borderId="17" xfId="2" applyNumberFormat="1" applyFont="1" applyFill="1" applyBorder="1" applyAlignment="1" applyProtection="1">
      <alignment horizontal="center" wrapText="1"/>
      <protection locked="0"/>
    </xf>
    <xf numFmtId="187" fontId="12" fillId="0" borderId="17" xfId="2" applyNumberFormat="1" applyFont="1" applyFill="1" applyBorder="1" applyAlignment="1">
      <alignment horizontal="center" wrapText="1"/>
    </xf>
    <xf numFmtId="188" fontId="12" fillId="0" borderId="17" xfId="2" applyNumberFormat="1" applyFont="1" applyFill="1" applyBorder="1" applyAlignment="1">
      <alignment horizontal="center" wrapText="1"/>
    </xf>
    <xf numFmtId="0" fontId="12" fillId="0" borderId="43" xfId="5" applyFont="1" applyBorder="1" applyAlignment="1">
      <alignment vertical="center" wrapText="1"/>
    </xf>
    <xf numFmtId="175" fontId="12" fillId="0" borderId="27" xfId="5" applyNumberFormat="1" applyFont="1" applyBorder="1" applyAlignment="1">
      <alignment vertical="center" wrapText="1"/>
    </xf>
    <xf numFmtId="4" fontId="29" fillId="0" borderId="58" xfId="2" applyNumberFormat="1" applyFont="1" applyFill="1" applyBorder="1" applyAlignment="1" applyProtection="1">
      <protection hidden="1"/>
    </xf>
    <xf numFmtId="0" fontId="29" fillId="0" borderId="38" xfId="2" applyNumberFormat="1" applyFont="1" applyFill="1" applyBorder="1" applyAlignment="1" applyProtection="1">
      <alignment horizontal="center" vertical="top" wrapText="1"/>
      <protection hidden="1"/>
    </xf>
    <xf numFmtId="0" fontId="33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51" xfId="2" applyNumberFormat="1" applyFont="1" applyFill="1" applyBorder="1" applyAlignment="1" applyProtection="1">
      <alignment horizontal="justify" vertical="justify" wrapText="1"/>
      <protection hidden="1"/>
    </xf>
    <xf numFmtId="172" fontId="28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18" fillId="0" borderId="59" xfId="5" applyFont="1" applyBorder="1" applyAlignment="1">
      <alignment horizontal="right" vertical="center" wrapText="1"/>
    </xf>
    <xf numFmtId="0" fontId="12" fillId="0" borderId="43" xfId="5" applyFont="1" applyBorder="1" applyAlignment="1">
      <alignment horizontal="right" vertical="center" wrapText="1"/>
    </xf>
    <xf numFmtId="0" fontId="12" fillId="0" borderId="8" xfId="5" applyFont="1" applyBorder="1" applyAlignment="1">
      <alignment vertical="center" wrapText="1"/>
    </xf>
    <xf numFmtId="175" fontId="12" fillId="0" borderId="38" xfId="5" applyNumberFormat="1" applyFont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wrapText="1"/>
    </xf>
    <xf numFmtId="0" fontId="1" fillId="0" borderId="8" xfId="0" applyFont="1" applyFill="1" applyBorder="1"/>
    <xf numFmtId="0" fontId="1" fillId="0" borderId="1" xfId="0" applyFont="1" applyFill="1" applyBorder="1"/>
    <xf numFmtId="3" fontId="1" fillId="0" borderId="3" xfId="0" applyNumberFormat="1" applyFont="1" applyFill="1" applyBorder="1" applyAlignment="1">
      <alignment horizontal="right" wrapText="1"/>
    </xf>
    <xf numFmtId="3" fontId="1" fillId="0" borderId="8" xfId="0" applyNumberFormat="1" applyFont="1" applyFill="1" applyBorder="1"/>
    <xf numFmtId="3" fontId="1" fillId="0" borderId="3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right" vertical="top" wrapText="1"/>
    </xf>
    <xf numFmtId="0" fontId="12" fillId="0" borderId="27" xfId="5" applyFont="1" applyBorder="1" applyAlignment="1">
      <alignment vertical="center" wrapText="1"/>
    </xf>
    <xf numFmtId="175" fontId="12" fillId="0" borderId="55" xfId="5" applyNumberFormat="1" applyFont="1" applyBorder="1" applyAlignment="1">
      <alignment horizontal="right" vertical="center" wrapText="1"/>
    </xf>
    <xf numFmtId="175" fontId="12" fillId="0" borderId="27" xfId="5" applyNumberFormat="1" applyFont="1" applyBorder="1" applyAlignment="1">
      <alignment horizontal="right" vertical="center" wrapText="1"/>
    </xf>
    <xf numFmtId="0" fontId="30" fillId="0" borderId="0" xfId="2" applyFont="1" applyFill="1"/>
    <xf numFmtId="0" fontId="30" fillId="0" borderId="0" xfId="2" applyFont="1" applyFill="1" applyProtection="1">
      <protection hidden="1"/>
    </xf>
    <xf numFmtId="0" fontId="37" fillId="0" borderId="1" xfId="1" applyFont="1" applyFill="1" applyBorder="1" applyAlignment="1">
      <alignment wrapText="1"/>
    </xf>
    <xf numFmtId="0" fontId="38" fillId="0" borderId="1" xfId="1" applyFont="1" applyFill="1" applyBorder="1" applyAlignment="1">
      <alignment wrapText="1"/>
    </xf>
    <xf numFmtId="0" fontId="39" fillId="0" borderId="1" xfId="1" applyFont="1" applyFill="1" applyBorder="1" applyAlignment="1">
      <alignment wrapText="1"/>
    </xf>
    <xf numFmtId="0" fontId="40" fillId="0" borderId="1" xfId="1" applyFont="1" applyFill="1" applyBorder="1" applyAlignment="1">
      <alignment wrapText="1"/>
    </xf>
    <xf numFmtId="173" fontId="12" fillId="0" borderId="1" xfId="5" applyNumberFormat="1" applyFont="1" applyBorder="1" applyAlignment="1">
      <alignment horizontal="right" vertical="center" wrapText="1"/>
    </xf>
    <xf numFmtId="0" fontId="18" fillId="0" borderId="29" xfId="5" applyFont="1" applyBorder="1" applyAlignment="1">
      <alignment vertical="center" wrapText="1"/>
    </xf>
    <xf numFmtId="175" fontId="18" fillId="0" borderId="28" xfId="5" applyNumberFormat="1" applyFont="1" applyBorder="1" applyAlignment="1">
      <alignment horizontal="right" vertical="center" wrapText="1"/>
    </xf>
    <xf numFmtId="175" fontId="18" fillId="0" borderId="29" xfId="5" applyNumberFormat="1" applyFont="1" applyBorder="1" applyAlignment="1">
      <alignment horizontal="right" vertical="center" wrapText="1"/>
    </xf>
    <xf numFmtId="172" fontId="33" fillId="0" borderId="5" xfId="2" applyNumberFormat="1" applyFont="1" applyFill="1" applyBorder="1" applyAlignment="1" applyProtection="1">
      <alignment horizontal="justify" vertical="justify" wrapText="1"/>
      <protection hidden="1"/>
    </xf>
    <xf numFmtId="0" fontId="41" fillId="0" borderId="1" xfId="1" applyFont="1" applyFill="1" applyBorder="1" applyAlignment="1">
      <alignment wrapText="1"/>
    </xf>
    <xf numFmtId="4" fontId="2" fillId="0" borderId="3" xfId="0" applyNumberFormat="1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4" fontId="2" fillId="0" borderId="1" xfId="0" applyNumberFormat="1" applyFont="1" applyFill="1" applyBorder="1"/>
    <xf numFmtId="4" fontId="1" fillId="0" borderId="1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2" fillId="0" borderId="3" xfId="0" applyNumberFormat="1" applyFont="1" applyFill="1" applyBorder="1"/>
    <xf numFmtId="49" fontId="12" fillId="0" borderId="17" xfId="2" applyNumberFormat="1" applyFont="1" applyFill="1" applyBorder="1" applyAlignment="1">
      <alignment horizontal="center" wrapText="1"/>
    </xf>
    <xf numFmtId="0" fontId="2" fillId="0" borderId="0" xfId="0" quotePrefix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2" applyFill="1" applyAlignment="1">
      <alignment horizontal="center" vertical="distributed"/>
    </xf>
    <xf numFmtId="0" fontId="2" fillId="0" borderId="0" xfId="0" quotePrefix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9" xfId="0" applyBorder="1" applyAlignment="1">
      <alignment wrapText="1"/>
    </xf>
    <xf numFmtId="4" fontId="12" fillId="0" borderId="28" xfId="5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" fontId="12" fillId="0" borderId="28" xfId="5" applyNumberFormat="1" applyFont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182" fontId="12" fillId="0" borderId="28" xfId="5" applyNumberFormat="1" applyFont="1" applyBorder="1" applyAlignment="1">
      <alignment horizontal="right" vertical="center" wrapText="1"/>
    </xf>
    <xf numFmtId="0" fontId="15" fillId="0" borderId="0" xfId="5" applyFont="1" applyAlignment="1">
      <alignment horizontal="right" vertical="center" wrapText="1"/>
    </xf>
    <xf numFmtId="4" fontId="18" fillId="0" borderId="24" xfId="5" applyNumberFormat="1" applyFont="1" applyBorder="1" applyAlignment="1">
      <alignment horizontal="right" vertical="center" wrapText="1"/>
    </xf>
    <xf numFmtId="4" fontId="18" fillId="0" borderId="26" xfId="5" applyNumberFormat="1" applyFont="1" applyBorder="1" applyAlignment="1">
      <alignment horizontal="right" vertical="center" wrapText="1"/>
    </xf>
    <xf numFmtId="0" fontId="15" fillId="0" borderId="34" xfId="5" applyFont="1" applyBorder="1" applyAlignment="1">
      <alignment horizontal="right" vertical="center" wrapText="1"/>
    </xf>
    <xf numFmtId="0" fontId="18" fillId="0" borderId="34" xfId="5" applyFont="1" applyBorder="1" applyAlignment="1">
      <alignment horizontal="right" vertical="center" wrapText="1"/>
    </xf>
    <xf numFmtId="4" fontId="18" fillId="0" borderId="72" xfId="5" applyNumberFormat="1" applyFont="1" applyBorder="1" applyAlignment="1">
      <alignment horizontal="center" vertical="center" wrapText="1"/>
    </xf>
    <xf numFmtId="4" fontId="18" fillId="0" borderId="74" xfId="5" applyNumberFormat="1" applyFont="1" applyBorder="1" applyAlignment="1">
      <alignment horizontal="center" vertical="center" wrapText="1"/>
    </xf>
    <xf numFmtId="4" fontId="18" fillId="0" borderId="59" xfId="5" applyNumberFormat="1" applyFont="1" applyBorder="1" applyAlignment="1">
      <alignment horizontal="center" vertical="center" wrapText="1"/>
    </xf>
    <xf numFmtId="4" fontId="18" fillId="0" borderId="31" xfId="5" applyNumberFormat="1" applyFont="1" applyBorder="1" applyAlignment="1">
      <alignment horizontal="center" vertical="center" wrapText="1"/>
    </xf>
    <xf numFmtId="0" fontId="15" fillId="0" borderId="20" xfId="5" applyFont="1" applyBorder="1" applyAlignment="1">
      <alignment horizontal="right" vertical="center" wrapText="1"/>
    </xf>
    <xf numFmtId="0" fontId="18" fillId="0" borderId="32" xfId="5" applyFont="1" applyBorder="1" applyAlignment="1">
      <alignment vertical="center" wrapText="1"/>
    </xf>
    <xf numFmtId="0" fontId="18" fillId="0" borderId="34" xfId="5" applyFont="1" applyBorder="1" applyAlignment="1">
      <alignment vertical="center" wrapText="1"/>
    </xf>
    <xf numFmtId="0" fontId="18" fillId="0" borderId="55" xfId="5" applyFont="1" applyBorder="1" applyAlignment="1">
      <alignment vertical="center" wrapText="1"/>
    </xf>
    <xf numFmtId="0" fontId="18" fillId="0" borderId="43" xfId="5" applyFont="1" applyBorder="1" applyAlignment="1">
      <alignment vertical="center" wrapText="1"/>
    </xf>
    <xf numFmtId="0" fontId="18" fillId="0" borderId="43" xfId="5" applyFont="1" applyBorder="1" applyAlignment="1">
      <alignment horizontal="right" vertical="center" wrapText="1"/>
    </xf>
    <xf numFmtId="175" fontId="18" fillId="0" borderId="34" xfId="5" applyNumberFormat="1" applyFont="1" applyBorder="1" applyAlignment="1">
      <alignment horizontal="right" vertical="center" wrapText="1"/>
    </xf>
    <xf numFmtId="175" fontId="18" fillId="0" borderId="74" xfId="5" applyNumberFormat="1" applyFont="1" applyBorder="1" applyAlignment="1">
      <alignment horizontal="right" vertical="center" wrapText="1"/>
    </xf>
    <xf numFmtId="175" fontId="18" fillId="0" borderId="43" xfId="5" applyNumberFormat="1" applyFont="1" applyBorder="1" applyAlignment="1">
      <alignment horizontal="right" vertical="center" wrapText="1"/>
    </xf>
    <xf numFmtId="175" fontId="18" fillId="0" borderId="31" xfId="5" applyNumberFormat="1" applyFont="1" applyBorder="1" applyAlignment="1">
      <alignment horizontal="right" vertical="center" wrapText="1"/>
    </xf>
    <xf numFmtId="182" fontId="12" fillId="0" borderId="29" xfId="5" applyNumberFormat="1" applyFont="1" applyBorder="1" applyAlignment="1">
      <alignment horizontal="right" vertical="center" wrapText="1"/>
    </xf>
    <xf numFmtId="4" fontId="12" fillId="0" borderId="29" xfId="5" applyNumberFormat="1" applyFont="1" applyBorder="1" applyAlignment="1">
      <alignment horizontal="center" vertical="center" wrapText="1"/>
    </xf>
    <xf numFmtId="4" fontId="12" fillId="0" borderId="29" xfId="5" applyNumberFormat="1" applyFont="1" applyBorder="1" applyAlignment="1">
      <alignment horizontal="right" vertical="center" wrapText="1"/>
    </xf>
    <xf numFmtId="175" fontId="12" fillId="0" borderId="28" xfId="5" applyNumberFormat="1" applyFont="1" applyBorder="1" applyAlignment="1">
      <alignment horizontal="right" vertical="center" wrapText="1"/>
    </xf>
    <xf numFmtId="175" fontId="12" fillId="0" borderId="29" xfId="5" applyNumberFormat="1" applyFont="1" applyBorder="1" applyAlignment="1">
      <alignment horizontal="right" vertical="center" wrapText="1"/>
    </xf>
    <xf numFmtId="0" fontId="18" fillId="0" borderId="28" xfId="5" applyFont="1" applyBorder="1" applyAlignment="1">
      <alignment horizontal="right" vertical="center" wrapText="1"/>
    </xf>
    <xf numFmtId="0" fontId="18" fillId="0" borderId="29" xfId="5" applyFont="1" applyBorder="1" applyAlignment="1">
      <alignment horizontal="right" vertical="center" wrapText="1"/>
    </xf>
    <xf numFmtId="0" fontId="12" fillId="0" borderId="28" xfId="5" applyFont="1" applyBorder="1" applyAlignment="1">
      <alignment horizontal="right" vertical="center" wrapText="1"/>
    </xf>
    <xf numFmtId="0" fontId="12" fillId="0" borderId="29" xfId="5" applyFont="1" applyBorder="1" applyAlignment="1">
      <alignment horizontal="right" vertical="center" wrapText="1"/>
    </xf>
    <xf numFmtId="0" fontId="12" fillId="0" borderId="28" xfId="5" applyFont="1" applyBorder="1" applyAlignment="1">
      <alignment vertical="center" wrapText="1"/>
    </xf>
    <xf numFmtId="0" fontId="12" fillId="0" borderId="30" xfId="5" applyFont="1" applyBorder="1" applyAlignment="1">
      <alignment vertical="center" wrapText="1"/>
    </xf>
    <xf numFmtId="0" fontId="12" fillId="0" borderId="29" xfId="5" applyFont="1" applyBorder="1" applyAlignment="1">
      <alignment vertical="center" wrapText="1"/>
    </xf>
    <xf numFmtId="4" fontId="18" fillId="0" borderId="28" xfId="5" applyNumberFormat="1" applyFont="1" applyBorder="1" applyAlignment="1">
      <alignment horizontal="right" vertical="center" wrapText="1"/>
    </xf>
    <xf numFmtId="4" fontId="18" fillId="0" borderId="29" xfId="5" applyNumberFormat="1" applyFont="1" applyBorder="1" applyAlignment="1">
      <alignment horizontal="right" vertical="center" wrapText="1"/>
    </xf>
    <xf numFmtId="0" fontId="18" fillId="0" borderId="28" xfId="5" applyFont="1" applyBorder="1" applyAlignment="1">
      <alignment vertical="center" wrapText="1"/>
    </xf>
    <xf numFmtId="0" fontId="18" fillId="0" borderId="30" xfId="5" applyFont="1" applyBorder="1" applyAlignment="1">
      <alignment vertical="center" wrapText="1"/>
    </xf>
    <xf numFmtId="0" fontId="18" fillId="0" borderId="29" xfId="5" applyFont="1" applyBorder="1" applyAlignment="1">
      <alignment vertical="center" wrapText="1"/>
    </xf>
    <xf numFmtId="182" fontId="18" fillId="0" borderId="28" xfId="5" applyNumberFormat="1" applyFont="1" applyBorder="1" applyAlignment="1">
      <alignment horizontal="right" vertical="center" wrapText="1"/>
    </xf>
    <xf numFmtId="182" fontId="18" fillId="0" borderId="29" xfId="5" applyNumberFormat="1" applyFont="1" applyBorder="1" applyAlignment="1">
      <alignment horizontal="right" vertical="center" wrapText="1"/>
    </xf>
    <xf numFmtId="175" fontId="18" fillId="0" borderId="28" xfId="5" applyNumberFormat="1" applyFont="1" applyBorder="1" applyAlignment="1">
      <alignment horizontal="right" vertical="center" wrapText="1"/>
    </xf>
    <xf numFmtId="175" fontId="18" fillId="0" borderId="29" xfId="5" applyNumberFormat="1" applyFont="1" applyBorder="1" applyAlignment="1">
      <alignment horizontal="right" vertical="center" wrapText="1"/>
    </xf>
    <xf numFmtId="4" fontId="18" fillId="0" borderId="28" xfId="5" applyNumberFormat="1" applyFont="1" applyBorder="1" applyAlignment="1">
      <alignment horizontal="center" vertical="center" wrapText="1"/>
    </xf>
    <xf numFmtId="4" fontId="18" fillId="0" borderId="29" xfId="5" applyNumberFormat="1" applyFont="1" applyBorder="1" applyAlignment="1">
      <alignment horizontal="center" vertical="center" wrapText="1"/>
    </xf>
    <xf numFmtId="0" fontId="18" fillId="0" borderId="71" xfId="5" applyFont="1" applyBorder="1" applyAlignment="1">
      <alignment vertical="center" wrapText="1"/>
    </xf>
    <xf numFmtId="4" fontId="22" fillId="0" borderId="28" xfId="5" applyNumberFormat="1" applyFont="1" applyBorder="1" applyAlignment="1">
      <alignment horizontal="center" vertical="center" wrapText="1"/>
    </xf>
    <xf numFmtId="4" fontId="22" fillId="0" borderId="29" xfId="5" applyNumberFormat="1" applyFont="1" applyBorder="1" applyAlignment="1">
      <alignment horizontal="center" vertical="center" wrapText="1"/>
    </xf>
    <xf numFmtId="182" fontId="12" fillId="0" borderId="32" xfId="5" applyNumberFormat="1" applyFont="1" applyBorder="1" applyAlignment="1">
      <alignment horizontal="right" vertical="center" wrapText="1"/>
    </xf>
    <xf numFmtId="182" fontId="12" fillId="0" borderId="33" xfId="5" applyNumberFormat="1" applyFont="1" applyBorder="1" applyAlignment="1">
      <alignment horizontal="right" vertical="center" wrapText="1"/>
    </xf>
    <xf numFmtId="182" fontId="12" fillId="0" borderId="55" xfId="5" applyNumberFormat="1" applyFont="1" applyBorder="1" applyAlignment="1">
      <alignment horizontal="right" vertical="center" wrapText="1"/>
    </xf>
    <xf numFmtId="182" fontId="12" fillId="0" borderId="27" xfId="5" applyNumberFormat="1" applyFont="1" applyBorder="1" applyAlignment="1">
      <alignment horizontal="right" vertical="center" wrapText="1"/>
    </xf>
    <xf numFmtId="175" fontId="12" fillId="0" borderId="32" xfId="5" applyNumberFormat="1" applyFont="1" applyBorder="1" applyAlignment="1">
      <alignment horizontal="right" vertical="center" wrapText="1"/>
    </xf>
    <xf numFmtId="175" fontId="12" fillId="0" borderId="33" xfId="5" applyNumberFormat="1" applyFont="1" applyBorder="1" applyAlignment="1">
      <alignment horizontal="right" vertical="center" wrapText="1"/>
    </xf>
    <xf numFmtId="175" fontId="12" fillId="0" borderId="55" xfId="5" applyNumberFormat="1" applyFont="1" applyBorder="1" applyAlignment="1">
      <alignment horizontal="right" vertical="center" wrapText="1"/>
    </xf>
    <xf numFmtId="175" fontId="12" fillId="0" borderId="27" xfId="5" applyNumberFormat="1" applyFont="1" applyBorder="1" applyAlignment="1">
      <alignment horizontal="right" vertical="center" wrapText="1"/>
    </xf>
    <xf numFmtId="0" fontId="12" fillId="0" borderId="25" xfId="5" applyFont="1" applyBorder="1" applyAlignment="1">
      <alignment horizontal="right" vertical="center" wrapText="1"/>
    </xf>
    <xf numFmtId="0" fontId="12" fillId="0" borderId="41" xfId="5" applyFont="1" applyBorder="1" applyAlignment="1">
      <alignment horizontal="right" vertical="center" wrapText="1"/>
    </xf>
    <xf numFmtId="0" fontId="12" fillId="0" borderId="32" xfId="5" applyFont="1" applyBorder="1" applyAlignment="1">
      <alignment vertical="center" wrapText="1"/>
    </xf>
    <xf numFmtId="0" fontId="12" fillId="0" borderId="34" xfId="5" applyFont="1" applyBorder="1" applyAlignment="1">
      <alignment vertical="center" wrapText="1"/>
    </xf>
    <xf numFmtId="0" fontId="12" fillId="0" borderId="33" xfId="5" applyFont="1" applyBorder="1" applyAlignment="1">
      <alignment vertical="center" wrapText="1"/>
    </xf>
    <xf numFmtId="0" fontId="12" fillId="0" borderId="55" xfId="5" applyFont="1" applyBorder="1" applyAlignment="1">
      <alignment vertical="center" wrapText="1"/>
    </xf>
    <xf numFmtId="0" fontId="12" fillId="0" borderId="43" xfId="5" applyFont="1" applyBorder="1" applyAlignment="1">
      <alignment vertical="center" wrapText="1"/>
    </xf>
    <xf numFmtId="0" fontId="12" fillId="0" borderId="27" xfId="5" applyFont="1" applyBorder="1" applyAlignment="1">
      <alignment vertical="center" wrapText="1"/>
    </xf>
    <xf numFmtId="4" fontId="12" fillId="0" borderId="35" xfId="5" applyNumberFormat="1" applyFont="1" applyBorder="1" applyAlignment="1">
      <alignment horizontal="right" vertical="center" wrapText="1"/>
    </xf>
    <xf numFmtId="4" fontId="12" fillId="0" borderId="42" xfId="5" applyNumberFormat="1" applyFont="1" applyBorder="1" applyAlignment="1">
      <alignment horizontal="right" vertical="center" wrapText="1"/>
    </xf>
    <xf numFmtId="173" fontId="12" fillId="0" borderId="73" xfId="5" applyNumberFormat="1" applyFont="1" applyBorder="1" applyAlignment="1">
      <alignment horizontal="right" vertical="center" wrapText="1"/>
    </xf>
    <xf numFmtId="173" fontId="12" fillId="0" borderId="41" xfId="5" applyNumberFormat="1" applyFont="1" applyBorder="1" applyAlignment="1">
      <alignment horizontal="right" vertical="center" wrapText="1"/>
    </xf>
    <xf numFmtId="0" fontId="15" fillId="0" borderId="23" xfId="5" applyFont="1" applyBorder="1" applyAlignment="1">
      <alignment horizontal="right" vertical="center" wrapText="1"/>
    </xf>
    <xf numFmtId="0" fontId="18" fillId="0" borderId="24" xfId="5" applyFont="1" applyBorder="1" applyAlignment="1">
      <alignment horizontal="right" vertical="center" wrapText="1"/>
    </xf>
    <xf numFmtId="0" fontId="18" fillId="0" borderId="26" xfId="5" applyFont="1" applyBorder="1" applyAlignment="1">
      <alignment horizontal="right" vertical="center" wrapText="1"/>
    </xf>
    <xf numFmtId="0" fontId="18" fillId="0" borderId="32" xfId="5" applyFont="1" applyBorder="1" applyAlignment="1">
      <alignment horizontal="right" vertical="center" wrapText="1"/>
    </xf>
    <xf numFmtId="0" fontId="18" fillId="0" borderId="33" xfId="5" applyFont="1" applyBorder="1" applyAlignment="1">
      <alignment horizontal="right" vertical="center" wrapText="1"/>
    </xf>
    <xf numFmtId="0" fontId="18" fillId="0" borderId="55" xfId="5" applyFont="1" applyBorder="1" applyAlignment="1">
      <alignment horizontal="right" vertical="center" wrapText="1"/>
    </xf>
    <xf numFmtId="0" fontId="18" fillId="0" borderId="27" xfId="5" applyFont="1" applyBorder="1" applyAlignment="1">
      <alignment horizontal="right" vertical="center" wrapText="1"/>
    </xf>
    <xf numFmtId="0" fontId="12" fillId="0" borderId="32" xfId="5" applyFont="1" applyBorder="1" applyAlignment="1">
      <alignment horizontal="right" vertical="center" wrapText="1"/>
    </xf>
    <xf numFmtId="0" fontId="12" fillId="0" borderId="33" xfId="5" applyFont="1" applyBorder="1" applyAlignment="1">
      <alignment horizontal="right" vertical="center" wrapText="1"/>
    </xf>
    <xf numFmtId="0" fontId="12" fillId="0" borderId="55" xfId="5" applyFont="1" applyBorder="1" applyAlignment="1">
      <alignment horizontal="right" vertical="center" wrapText="1"/>
    </xf>
    <xf numFmtId="0" fontId="12" fillId="0" borderId="27" xfId="5" applyFont="1" applyBorder="1" applyAlignment="1">
      <alignment horizontal="right" vertical="center" wrapText="1"/>
    </xf>
    <xf numFmtId="4" fontId="12" fillId="0" borderId="32" xfId="5" applyNumberFormat="1" applyFont="1" applyBorder="1" applyAlignment="1">
      <alignment horizontal="center" vertical="center" wrapText="1"/>
    </xf>
    <xf numFmtId="4" fontId="12" fillId="0" borderId="33" xfId="5" applyNumberFormat="1" applyFont="1" applyBorder="1" applyAlignment="1">
      <alignment horizontal="center" vertical="center" wrapText="1"/>
    </xf>
    <xf numFmtId="4" fontId="12" fillId="0" borderId="55" xfId="5" applyNumberFormat="1" applyFont="1" applyBorder="1" applyAlignment="1">
      <alignment horizontal="center" vertical="center" wrapText="1"/>
    </xf>
    <xf numFmtId="4" fontId="12" fillId="0" borderId="27" xfId="5" applyNumberFormat="1" applyFont="1" applyBorder="1" applyAlignment="1">
      <alignment horizontal="center" vertical="center" wrapText="1"/>
    </xf>
    <xf numFmtId="4" fontId="12" fillId="0" borderId="32" xfId="5" applyNumberFormat="1" applyFont="1" applyBorder="1" applyAlignment="1">
      <alignment horizontal="right" vertical="center" wrapText="1"/>
    </xf>
    <xf numFmtId="4" fontId="12" fillId="0" borderId="33" xfId="5" applyNumberFormat="1" applyFont="1" applyBorder="1" applyAlignment="1">
      <alignment horizontal="right" vertical="center" wrapText="1"/>
    </xf>
    <xf numFmtId="4" fontId="12" fillId="0" borderId="55" xfId="5" applyNumberFormat="1" applyFont="1" applyBorder="1" applyAlignment="1">
      <alignment horizontal="right" vertical="center" wrapText="1"/>
    </xf>
    <xf numFmtId="4" fontId="12" fillId="0" borderId="27" xfId="5" applyNumberFormat="1" applyFont="1" applyBorder="1" applyAlignment="1">
      <alignment horizontal="right" vertical="center" wrapText="1"/>
    </xf>
    <xf numFmtId="182" fontId="12" fillId="0" borderId="30" xfId="5" applyNumberFormat="1" applyFont="1" applyBorder="1" applyAlignment="1">
      <alignment horizontal="right" vertical="center" wrapText="1"/>
    </xf>
    <xf numFmtId="4" fontId="12" fillId="0" borderId="25" xfId="5" applyNumberFormat="1" applyFont="1" applyBorder="1" applyAlignment="1">
      <alignment horizontal="right" vertical="center" wrapText="1"/>
    </xf>
    <xf numFmtId="4" fontId="12" fillId="0" borderId="41" xfId="5" applyNumberFormat="1" applyFont="1" applyBorder="1" applyAlignment="1">
      <alignment horizontal="right" vertical="center" wrapText="1"/>
    </xf>
    <xf numFmtId="173" fontId="12" fillId="0" borderId="25" xfId="5" applyNumberFormat="1" applyFont="1" applyBorder="1" applyAlignment="1">
      <alignment horizontal="right" vertical="center" wrapText="1"/>
    </xf>
    <xf numFmtId="0" fontId="18" fillId="0" borderId="27" xfId="5" applyFont="1" applyBorder="1" applyAlignment="1">
      <alignment vertical="center" wrapText="1"/>
    </xf>
    <xf numFmtId="175" fontId="12" fillId="0" borderId="32" xfId="5" applyNumberFormat="1" applyFont="1" applyBorder="1" applyAlignment="1">
      <alignment vertical="center" wrapText="1"/>
    </xf>
    <xf numFmtId="175" fontId="12" fillId="0" borderId="33" xfId="5" applyNumberFormat="1" applyFont="1" applyBorder="1" applyAlignment="1">
      <alignment vertical="center" wrapText="1"/>
    </xf>
    <xf numFmtId="175" fontId="12" fillId="0" borderId="55" xfId="5" applyNumberFormat="1" applyFont="1" applyBorder="1" applyAlignment="1">
      <alignment vertical="center" wrapText="1"/>
    </xf>
    <xf numFmtId="175" fontId="12" fillId="0" borderId="27" xfId="5" applyNumberFormat="1" applyFont="1" applyBorder="1" applyAlignment="1">
      <alignment vertical="center" wrapText="1"/>
    </xf>
    <xf numFmtId="0" fontId="12" fillId="0" borderId="20" xfId="5" applyFont="1" applyBorder="1" applyAlignment="1">
      <alignment vertical="center" wrapText="1"/>
    </xf>
    <xf numFmtId="4" fontId="18" fillId="0" borderId="32" xfId="5" applyNumberFormat="1" applyFont="1" applyBorder="1" applyAlignment="1">
      <alignment horizontal="center" vertical="center" wrapText="1"/>
    </xf>
    <xf numFmtId="4" fontId="18" fillId="0" borderId="33" xfId="5" applyNumberFormat="1" applyFont="1" applyBorder="1" applyAlignment="1">
      <alignment horizontal="center" vertical="center" wrapText="1"/>
    </xf>
    <xf numFmtId="4" fontId="18" fillId="0" borderId="55" xfId="5" applyNumberFormat="1" applyFont="1" applyBorder="1" applyAlignment="1">
      <alignment horizontal="center" vertical="center" wrapText="1"/>
    </xf>
    <xf numFmtId="4" fontId="18" fillId="0" borderId="27" xfId="5" applyNumberFormat="1" applyFont="1" applyBorder="1" applyAlignment="1">
      <alignment horizontal="center" vertical="center" wrapText="1"/>
    </xf>
    <xf numFmtId="4" fontId="18" fillId="0" borderId="32" xfId="5" applyNumberFormat="1" applyFont="1" applyBorder="1" applyAlignment="1">
      <alignment horizontal="right" vertical="center" wrapText="1"/>
    </xf>
    <xf numFmtId="4" fontId="18" fillId="0" borderId="33" xfId="5" applyNumberFormat="1" applyFont="1" applyBorder="1" applyAlignment="1">
      <alignment horizontal="right" vertical="center" wrapText="1"/>
    </xf>
    <xf numFmtId="4" fontId="18" fillId="0" borderId="55" xfId="5" applyNumberFormat="1" applyFont="1" applyBorder="1" applyAlignment="1">
      <alignment horizontal="right" vertical="center" wrapText="1"/>
    </xf>
    <xf numFmtId="4" fontId="18" fillId="0" borderId="27" xfId="5" applyNumberFormat="1" applyFont="1" applyBorder="1" applyAlignment="1">
      <alignment horizontal="right" vertical="center" wrapText="1"/>
    </xf>
    <xf numFmtId="182" fontId="21" fillId="0" borderId="28" xfId="5" applyNumberFormat="1" applyFont="1" applyBorder="1" applyAlignment="1">
      <alignment horizontal="right" vertical="center" wrapText="1"/>
    </xf>
    <xf numFmtId="182" fontId="21" fillId="0" borderId="29" xfId="5" applyNumberFormat="1" applyFont="1" applyBorder="1" applyAlignment="1">
      <alignment horizontal="right" vertical="center" wrapText="1"/>
    </xf>
    <xf numFmtId="0" fontId="18" fillId="0" borderId="72" xfId="5" applyFont="1" applyBorder="1" applyAlignment="1">
      <alignment vertical="center" wrapText="1"/>
    </xf>
    <xf numFmtId="0" fontId="18" fillId="0" borderId="33" xfId="5" applyFont="1" applyBorder="1" applyAlignment="1">
      <alignment vertical="center" wrapText="1"/>
    </xf>
    <xf numFmtId="0" fontId="18" fillId="0" borderId="59" xfId="5" applyFont="1" applyBorder="1" applyAlignment="1">
      <alignment vertical="center" wrapText="1"/>
    </xf>
    <xf numFmtId="173" fontId="18" fillId="0" borderId="25" xfId="5" applyNumberFormat="1" applyFont="1" applyBorder="1" applyAlignment="1">
      <alignment horizontal="right" vertical="center" wrapText="1"/>
    </xf>
    <xf numFmtId="173" fontId="18" fillId="0" borderId="41" xfId="5" applyNumberFormat="1" applyFont="1" applyBorder="1" applyAlignment="1">
      <alignment horizontal="right" vertical="center" wrapText="1"/>
    </xf>
    <xf numFmtId="182" fontId="18" fillId="0" borderId="32" xfId="5" applyNumberFormat="1" applyFont="1" applyBorder="1" applyAlignment="1">
      <alignment horizontal="right" vertical="center" wrapText="1"/>
    </xf>
    <xf numFmtId="182" fontId="18" fillId="0" borderId="33" xfId="5" applyNumberFormat="1" applyFont="1" applyBorder="1" applyAlignment="1">
      <alignment horizontal="right" vertical="center" wrapText="1"/>
    </xf>
    <xf numFmtId="182" fontId="18" fillId="0" borderId="55" xfId="5" applyNumberFormat="1" applyFont="1" applyBorder="1" applyAlignment="1">
      <alignment horizontal="right" vertical="center" wrapText="1"/>
    </xf>
    <xf numFmtId="182" fontId="18" fillId="0" borderId="27" xfId="5" applyNumberFormat="1" applyFont="1" applyBorder="1" applyAlignment="1">
      <alignment horizontal="right" vertical="center" wrapText="1"/>
    </xf>
    <xf numFmtId="175" fontId="18" fillId="0" borderId="32" xfId="5" applyNumberFormat="1" applyFont="1" applyBorder="1" applyAlignment="1">
      <alignment horizontal="right" vertical="center" wrapText="1"/>
    </xf>
    <xf numFmtId="175" fontId="18" fillId="0" borderId="33" xfId="5" applyNumberFormat="1" applyFont="1" applyBorder="1" applyAlignment="1">
      <alignment horizontal="right" vertical="center" wrapText="1"/>
    </xf>
    <xf numFmtId="175" fontId="18" fillId="0" borderId="55" xfId="5" applyNumberFormat="1" applyFont="1" applyBorder="1" applyAlignment="1">
      <alignment horizontal="right" vertical="center" wrapText="1"/>
    </xf>
    <xf numFmtId="175" fontId="18" fillId="0" borderId="27" xfId="5" applyNumberFormat="1" applyFont="1" applyBorder="1" applyAlignment="1">
      <alignment horizontal="right" vertical="center" wrapText="1"/>
    </xf>
    <xf numFmtId="4" fontId="18" fillId="0" borderId="35" xfId="5" applyNumberFormat="1" applyFont="1" applyBorder="1" applyAlignment="1">
      <alignment horizontal="right" vertical="center" wrapText="1"/>
    </xf>
    <xf numFmtId="4" fontId="18" fillId="0" borderId="42" xfId="5" applyNumberFormat="1" applyFont="1" applyBorder="1" applyAlignment="1">
      <alignment horizontal="right" vertical="center" wrapText="1"/>
    </xf>
    <xf numFmtId="175" fontId="21" fillId="0" borderId="32" xfId="5" applyNumberFormat="1" applyFont="1" applyBorder="1" applyAlignment="1">
      <alignment horizontal="right" vertical="center" wrapText="1"/>
    </xf>
    <xf numFmtId="175" fontId="21" fillId="0" borderId="33" xfId="5" applyNumberFormat="1" applyFont="1" applyBorder="1" applyAlignment="1">
      <alignment horizontal="right" vertical="center" wrapText="1"/>
    </xf>
    <xf numFmtId="175" fontId="21" fillId="0" borderId="55" xfId="5" applyNumberFormat="1" applyFont="1" applyBorder="1" applyAlignment="1">
      <alignment horizontal="right" vertical="center" wrapText="1"/>
    </xf>
    <xf numFmtId="175" fontId="21" fillId="0" borderId="27" xfId="5" applyNumberFormat="1" applyFont="1" applyBorder="1" applyAlignment="1">
      <alignment horizontal="right" vertical="center" wrapText="1"/>
    </xf>
    <xf numFmtId="0" fontId="21" fillId="0" borderId="25" xfId="5" applyFont="1" applyBorder="1" applyAlignment="1">
      <alignment horizontal="justify" vertical="center" wrapText="1"/>
    </xf>
    <xf numFmtId="0" fontId="21" fillId="0" borderId="41" xfId="5" applyFont="1" applyBorder="1" applyAlignment="1">
      <alignment horizontal="justify" vertical="center" wrapText="1"/>
    </xf>
    <xf numFmtId="173" fontId="21" fillId="0" borderId="25" xfId="5" applyNumberFormat="1" applyFont="1" applyBorder="1" applyAlignment="1">
      <alignment horizontal="right" vertical="center" wrapText="1"/>
    </xf>
    <xf numFmtId="173" fontId="21" fillId="0" borderId="41" xfId="5" applyNumberFormat="1" applyFont="1" applyBorder="1" applyAlignment="1">
      <alignment horizontal="right" vertical="center" wrapText="1"/>
    </xf>
    <xf numFmtId="175" fontId="21" fillId="0" borderId="28" xfId="5" applyNumberFormat="1" applyFont="1" applyBorder="1" applyAlignment="1">
      <alignment horizontal="right" vertical="center" wrapText="1"/>
    </xf>
    <xf numFmtId="175" fontId="21" fillId="0" borderId="29" xfId="5" applyNumberFormat="1" applyFont="1" applyBorder="1" applyAlignment="1">
      <alignment horizontal="right" vertical="center" wrapText="1"/>
    </xf>
    <xf numFmtId="0" fontId="21" fillId="0" borderId="32" xfId="5" applyFont="1" applyBorder="1" applyAlignment="1">
      <alignment horizontal="justify" vertical="center" wrapText="1"/>
    </xf>
    <xf numFmtId="0" fontId="21" fillId="0" borderId="34" xfId="5" applyFont="1" applyBorder="1" applyAlignment="1">
      <alignment horizontal="justify" vertical="center" wrapText="1"/>
    </xf>
    <xf numFmtId="0" fontId="21" fillId="0" borderId="33" xfId="5" applyFont="1" applyBorder="1" applyAlignment="1">
      <alignment horizontal="justify" vertical="center" wrapText="1"/>
    </xf>
    <xf numFmtId="0" fontId="21" fillId="0" borderId="55" xfId="5" applyFont="1" applyBorder="1" applyAlignment="1">
      <alignment horizontal="justify" vertical="center" wrapText="1"/>
    </xf>
    <xf numFmtId="0" fontId="21" fillId="0" borderId="43" xfId="5" applyFont="1" applyBorder="1" applyAlignment="1">
      <alignment horizontal="justify" vertical="center" wrapText="1"/>
    </xf>
    <xf numFmtId="0" fontId="21" fillId="0" borderId="27" xfId="5" applyFont="1" applyBorder="1" applyAlignment="1">
      <alignment horizontal="justify" vertical="center" wrapText="1"/>
    </xf>
    <xf numFmtId="182" fontId="21" fillId="0" borderId="32" xfId="5" applyNumberFormat="1" applyFont="1" applyBorder="1" applyAlignment="1">
      <alignment horizontal="right" vertical="center" wrapText="1"/>
    </xf>
    <xf numFmtId="182" fontId="21" fillId="0" borderId="33" xfId="5" applyNumberFormat="1" applyFont="1" applyBorder="1" applyAlignment="1">
      <alignment horizontal="right" vertical="center" wrapText="1"/>
    </xf>
    <xf numFmtId="182" fontId="21" fillId="0" borderId="55" xfId="5" applyNumberFormat="1" applyFont="1" applyBorder="1" applyAlignment="1">
      <alignment horizontal="right" vertical="center" wrapText="1"/>
    </xf>
    <xf numFmtId="182" fontId="21" fillId="0" borderId="27" xfId="5" applyNumberFormat="1" applyFont="1" applyBorder="1" applyAlignment="1">
      <alignment horizontal="right" vertical="center" wrapText="1"/>
    </xf>
    <xf numFmtId="0" fontId="21" fillId="0" borderId="28" xfId="5" applyFont="1" applyBorder="1" applyAlignment="1">
      <alignment horizontal="justify" vertical="center" wrapText="1"/>
    </xf>
    <xf numFmtId="0" fontId="21" fillId="0" borderId="30" xfId="5" applyFont="1" applyBorder="1" applyAlignment="1">
      <alignment horizontal="justify" vertical="center" wrapText="1"/>
    </xf>
    <xf numFmtId="0" fontId="21" fillId="0" borderId="29" xfId="5" applyFont="1" applyBorder="1" applyAlignment="1">
      <alignment horizontal="justify" vertical="center" wrapText="1"/>
    </xf>
    <xf numFmtId="0" fontId="12" fillId="0" borderId="28" xfId="5" applyFont="1" applyBorder="1" applyAlignment="1">
      <alignment horizontal="justify" vertical="center" wrapText="1"/>
    </xf>
    <xf numFmtId="0" fontId="12" fillId="0" borderId="30" xfId="5" applyFont="1" applyBorder="1" applyAlignment="1">
      <alignment horizontal="justify" vertical="center" wrapText="1"/>
    </xf>
    <xf numFmtId="0" fontId="12" fillId="0" borderId="29" xfId="5" applyFont="1" applyBorder="1" applyAlignment="1">
      <alignment horizontal="justify" vertical="center" wrapText="1"/>
    </xf>
    <xf numFmtId="175" fontId="20" fillId="0" borderId="28" xfId="5" applyNumberFormat="1" applyFont="1" applyBorder="1" applyAlignment="1">
      <alignment horizontal="right" vertical="center" wrapText="1"/>
    </xf>
    <xf numFmtId="175" fontId="20" fillId="0" borderId="29" xfId="5" applyNumberFormat="1" applyFont="1" applyBorder="1" applyAlignment="1">
      <alignment horizontal="right" vertical="center" wrapText="1"/>
    </xf>
    <xf numFmtId="0" fontId="20" fillId="0" borderId="28" xfId="5" applyFont="1" applyBorder="1" applyAlignment="1">
      <alignment horizontal="justify" vertical="center" wrapText="1"/>
    </xf>
    <xf numFmtId="0" fontId="20" fillId="0" borderId="30" xfId="5" applyFont="1" applyBorder="1" applyAlignment="1">
      <alignment horizontal="justify" vertical="center" wrapText="1"/>
    </xf>
    <xf numFmtId="0" fontId="20" fillId="0" borderId="29" xfId="5" applyFont="1" applyBorder="1" applyAlignment="1">
      <alignment horizontal="justify" vertical="center" wrapText="1"/>
    </xf>
    <xf numFmtId="182" fontId="20" fillId="0" borderId="28" xfId="5" applyNumberFormat="1" applyFont="1" applyBorder="1" applyAlignment="1">
      <alignment horizontal="right" vertical="center" wrapText="1"/>
    </xf>
    <xf numFmtId="182" fontId="20" fillId="0" borderId="29" xfId="5" applyNumberFormat="1" applyFont="1" applyBorder="1" applyAlignment="1">
      <alignment horizontal="right" vertical="center" wrapText="1"/>
    </xf>
    <xf numFmtId="0" fontId="42" fillId="0" borderId="29" xfId="1" applyBorder="1" applyAlignment="1">
      <alignment horizontal="right" vertical="center" wrapText="1"/>
    </xf>
    <xf numFmtId="0" fontId="20" fillId="0" borderId="71" xfId="5" applyFont="1" applyBorder="1" applyAlignment="1">
      <alignment horizontal="justify" vertical="center" wrapText="1"/>
    </xf>
    <xf numFmtId="4" fontId="18" fillId="0" borderId="70" xfId="5" applyNumberFormat="1" applyFont="1" applyBorder="1" applyAlignment="1">
      <alignment horizontal="right" vertical="center" wrapText="1"/>
    </xf>
    <xf numFmtId="0" fontId="18" fillId="0" borderId="67" xfId="5" applyFont="1" applyBorder="1" applyAlignment="1">
      <alignment horizontal="center" vertical="center" wrapText="1"/>
    </xf>
    <xf numFmtId="0" fontId="18" fillId="0" borderId="66" xfId="5" applyFont="1" applyBorder="1" applyAlignment="1">
      <alignment horizontal="center" vertical="center" wrapText="1"/>
    </xf>
    <xf numFmtId="0" fontId="18" fillId="0" borderId="68" xfId="5" applyFont="1" applyBorder="1" applyAlignment="1">
      <alignment vertical="center" wrapText="1"/>
    </xf>
    <xf numFmtId="0" fontId="18" fillId="0" borderId="62" xfId="5" applyFont="1" applyBorder="1" applyAlignment="1">
      <alignment vertical="center" wrapText="1"/>
    </xf>
    <xf numFmtId="0" fontId="18" fillId="0" borderId="61" xfId="5" applyFont="1" applyBorder="1" applyAlignment="1">
      <alignment vertical="center" wrapText="1"/>
    </xf>
    <xf numFmtId="173" fontId="18" fillId="0" borderId="63" xfId="5" applyNumberFormat="1" applyFont="1" applyBorder="1" applyAlignment="1">
      <alignment horizontal="right" vertical="center" wrapText="1"/>
    </xf>
    <xf numFmtId="182" fontId="18" fillId="0" borderId="60" xfId="5" applyNumberFormat="1" applyFont="1" applyBorder="1" applyAlignment="1">
      <alignment horizontal="right" vertical="center" wrapText="1"/>
    </xf>
    <xf numFmtId="182" fontId="18" fillId="0" borderId="61" xfId="5" applyNumberFormat="1" applyFont="1" applyBorder="1" applyAlignment="1">
      <alignment horizontal="right" vertical="center" wrapText="1"/>
    </xf>
    <xf numFmtId="175" fontId="18" fillId="0" borderId="60" xfId="5" applyNumberFormat="1" applyFont="1" applyBorder="1" applyAlignment="1">
      <alignment horizontal="right" vertical="center" wrapText="1"/>
    </xf>
    <xf numFmtId="175" fontId="18" fillId="0" borderId="61" xfId="5" applyNumberFormat="1" applyFont="1" applyBorder="1" applyAlignment="1">
      <alignment horizontal="right" vertical="center" wrapText="1"/>
    </xf>
    <xf numFmtId="4" fontId="18" fillId="0" borderId="60" xfId="5" applyNumberFormat="1" applyFont="1" applyBorder="1" applyAlignment="1">
      <alignment horizontal="center" vertical="center" wrapText="1"/>
    </xf>
    <xf numFmtId="4" fontId="18" fillId="0" borderId="61" xfId="5" applyNumberFormat="1" applyFont="1" applyBorder="1" applyAlignment="1">
      <alignment horizontal="center" vertical="center" wrapText="1"/>
    </xf>
    <xf numFmtId="0" fontId="18" fillId="0" borderId="64" xfId="5" applyFont="1" applyBorder="1" applyAlignment="1">
      <alignment horizontal="center" vertical="center" wrapText="1"/>
    </xf>
    <xf numFmtId="0" fontId="18" fillId="0" borderId="65" xfId="5" applyFont="1" applyBorder="1" applyAlignment="1">
      <alignment horizontal="center" vertical="center" wrapText="1"/>
    </xf>
    <xf numFmtId="0" fontId="18" fillId="0" borderId="21" xfId="5" applyFont="1" applyBorder="1" applyAlignment="1">
      <alignment horizontal="center" vertical="center" wrapText="1"/>
    </xf>
    <xf numFmtId="0" fontId="18" fillId="0" borderId="64" xfId="5" applyFont="1" applyBorder="1" applyAlignment="1">
      <alignment horizontal="right" vertical="center" wrapText="1"/>
    </xf>
    <xf numFmtId="0" fontId="18" fillId="0" borderId="21" xfId="5" applyFont="1" applyBorder="1" applyAlignment="1">
      <alignment horizontal="right" vertical="center" wrapText="1"/>
    </xf>
    <xf numFmtId="0" fontId="16" fillId="0" borderId="0" xfId="5" applyFont="1" applyAlignment="1">
      <alignment vertical="center" wrapText="1"/>
    </xf>
    <xf numFmtId="0" fontId="17" fillId="0" borderId="0" xfId="5" applyFont="1" applyAlignment="1">
      <alignment horizontal="center" vertical="center" wrapText="1"/>
    </xf>
    <xf numFmtId="0" fontId="18" fillId="0" borderId="19" xfId="5" applyFont="1" applyBorder="1" applyAlignment="1">
      <alignment horizontal="center" vertical="center" wrapText="1"/>
    </xf>
    <xf numFmtId="0" fontId="19" fillId="0" borderId="19" xfId="5" applyFont="1" applyBorder="1" applyAlignment="1">
      <alignment horizontal="right" vertical="center" wrapText="1"/>
    </xf>
    <xf numFmtId="0" fontId="19" fillId="0" borderId="19" xfId="5" applyFont="1" applyBorder="1" applyAlignment="1">
      <alignment horizontal="center" vertical="center" wrapText="1"/>
    </xf>
    <xf numFmtId="0" fontId="12" fillId="0" borderId="19" xfId="5" applyFont="1" applyBorder="1" applyAlignment="1">
      <alignment horizontal="right" vertical="center" wrapText="1"/>
    </xf>
    <xf numFmtId="4" fontId="0" fillId="0" borderId="29" xfId="0" applyNumberForma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right" vertical="center" wrapText="1"/>
    </xf>
    <xf numFmtId="0" fontId="36" fillId="0" borderId="29" xfId="1" applyFont="1" applyBorder="1" applyAlignment="1">
      <alignment horizontal="right" vertical="center" wrapText="1"/>
    </xf>
    <xf numFmtId="0" fontId="33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3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32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2" fillId="0" borderId="8" xfId="2" applyNumberFormat="1" applyFont="1" applyFill="1" applyBorder="1" applyAlignment="1" applyProtection="1">
      <alignment horizontal="justify" vertical="justify" wrapText="1"/>
      <protection hidden="1"/>
    </xf>
    <xf numFmtId="175" fontId="28" fillId="0" borderId="12" xfId="2" applyNumberFormat="1" applyFont="1" applyFill="1" applyBorder="1" applyAlignment="1" applyProtection="1">
      <alignment horizontal="justify" vertical="justify" wrapText="1"/>
      <protection hidden="1"/>
    </xf>
    <xf numFmtId="175" fontId="28" fillId="0" borderId="77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28" fillId="0" borderId="8" xfId="2" applyNumberFormat="1" applyFont="1" applyFill="1" applyBorder="1" applyAlignment="1" applyProtection="1">
      <alignment horizontal="justify" vertical="justify" wrapText="1"/>
      <protection hidden="1"/>
    </xf>
    <xf numFmtId="175" fontId="34" fillId="0" borderId="12" xfId="2" applyNumberFormat="1" applyFont="1" applyFill="1" applyBorder="1" applyAlignment="1" applyProtection="1">
      <alignment horizontal="justify" vertical="justify" wrapText="1"/>
      <protection hidden="1"/>
    </xf>
    <xf numFmtId="175" fontId="34" fillId="0" borderId="77" xfId="2" applyNumberFormat="1" applyFont="1" applyFill="1" applyBorder="1" applyAlignment="1" applyProtection="1">
      <alignment horizontal="justify" vertical="justify" wrapText="1"/>
      <protection hidden="1"/>
    </xf>
    <xf numFmtId="0" fontId="31" fillId="0" borderId="1" xfId="2" applyNumberFormat="1" applyFont="1" applyFill="1" applyBorder="1" applyAlignment="1" applyProtection="1">
      <alignment horizontal="justify" vertical="justify" wrapText="1"/>
      <protection hidden="1"/>
    </xf>
    <xf numFmtId="0" fontId="31" fillId="0" borderId="8" xfId="2" applyNumberFormat="1" applyFont="1" applyFill="1" applyBorder="1" applyAlignment="1" applyProtection="1">
      <alignment horizontal="justify" vertical="justify" wrapText="1"/>
      <protection hidden="1"/>
    </xf>
    <xf numFmtId="0" fontId="25" fillId="0" borderId="0" xfId="1" applyFont="1" applyFill="1" applyAlignment="1">
      <alignment horizontal="center" wrapText="1"/>
    </xf>
    <xf numFmtId="0" fontId="28" fillId="0" borderId="28" xfId="2" applyNumberFormat="1" applyFont="1" applyFill="1" applyBorder="1" applyAlignment="1" applyProtection="1">
      <alignment horizontal="center" vertical="justify"/>
      <protection hidden="1"/>
    </xf>
    <xf numFmtId="0" fontId="28" fillId="0" borderId="30" xfId="2" applyNumberFormat="1" applyFont="1" applyFill="1" applyBorder="1" applyAlignment="1" applyProtection="1">
      <alignment horizontal="center" vertical="justify"/>
      <protection hidden="1"/>
    </xf>
    <xf numFmtId="0" fontId="28" fillId="0" borderId="46" xfId="2" applyNumberFormat="1" applyFont="1" applyFill="1" applyBorder="1" applyAlignment="1" applyProtection="1">
      <alignment horizontal="center" vertical="justify"/>
      <protection hidden="1"/>
    </xf>
    <xf numFmtId="175" fontId="28" fillId="0" borderId="75" xfId="2" applyNumberFormat="1" applyFont="1" applyFill="1" applyBorder="1" applyAlignment="1" applyProtection="1">
      <alignment horizontal="justify" vertical="justify" wrapText="1"/>
      <protection hidden="1"/>
    </xf>
    <xf numFmtId="175" fontId="28" fillId="0" borderId="76" xfId="2" applyNumberFormat="1" applyFont="1" applyFill="1" applyBorder="1" applyAlignment="1" applyProtection="1">
      <alignment horizontal="justify" vertical="justify" wrapText="1"/>
      <protection hidden="1"/>
    </xf>
    <xf numFmtId="175" fontId="31" fillId="0" borderId="12" xfId="2" applyNumberFormat="1" applyFont="1" applyFill="1" applyBorder="1" applyAlignment="1" applyProtection="1">
      <alignment horizontal="justify" vertical="justify" wrapText="1"/>
      <protection hidden="1"/>
    </xf>
    <xf numFmtId="175" fontId="31" fillId="0" borderId="77" xfId="2" applyNumberFormat="1" applyFont="1" applyFill="1" applyBorder="1" applyAlignment="1" applyProtection="1">
      <alignment horizontal="justify" vertical="justify" wrapText="1"/>
      <protection hidden="1"/>
    </xf>
    <xf numFmtId="0" fontId="16" fillId="0" borderId="0" xfId="1" applyFont="1" applyAlignment="1">
      <alignment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4" xfId="4"/>
    <cellStyle name="Обычный 4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desktop/&#1041;&#1102;&#1076;&#1078;&#1077;&#1090;%202018/&#1089;&#1077;&#1089;&#1089;&#1080;&#1103;%2017.10.2018/&#1087;&#1088;&#1080;&#1083;&#1086;&#1078;&#1077;&#1085;&#1080;&#1077;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="75" workbookViewId="0"/>
  </sheetViews>
  <sheetFormatPr defaultRowHeight="12.75" x14ac:dyDescent="0.2"/>
  <cols>
    <col min="1" max="1" width="35.28515625" customWidth="1"/>
    <col min="2" max="2" width="52.42578125" customWidth="1"/>
    <col min="3" max="3" width="16.42578125" customWidth="1"/>
    <col min="4" max="4" width="0.140625" customWidth="1"/>
    <col min="5" max="5" width="15.85546875" hidden="1" customWidth="1"/>
    <col min="6" max="6" width="14.42578125" customWidth="1"/>
    <col min="7" max="7" width="14.140625" customWidth="1"/>
  </cols>
  <sheetData>
    <row r="1" spans="1:7" ht="24" customHeight="1" x14ac:dyDescent="0.2">
      <c r="C1" s="279" t="s">
        <v>256</v>
      </c>
      <c r="D1" s="280"/>
      <c r="E1" s="280"/>
      <c r="F1" s="280"/>
    </row>
    <row r="2" spans="1:7" ht="54.75" customHeight="1" x14ac:dyDescent="0.2">
      <c r="C2" s="280"/>
      <c r="D2" s="280"/>
      <c r="E2" s="280"/>
      <c r="F2" s="280"/>
    </row>
    <row r="3" spans="1:7" ht="18.75" x14ac:dyDescent="0.3">
      <c r="A3" s="276" t="s">
        <v>66</v>
      </c>
      <c r="B3" s="277"/>
      <c r="C3" s="277"/>
      <c r="D3" s="277"/>
      <c r="E3" s="277"/>
    </row>
    <row r="4" spans="1:7" ht="18.75" x14ac:dyDescent="0.3">
      <c r="A4" s="278" t="s">
        <v>192</v>
      </c>
      <c r="B4" s="278"/>
      <c r="C4" s="278"/>
      <c r="D4" s="278"/>
      <c r="E4" s="278"/>
    </row>
    <row r="5" spans="1:7" ht="18.75" x14ac:dyDescent="0.3">
      <c r="A5" s="2"/>
      <c r="E5" s="3" t="s">
        <v>0</v>
      </c>
      <c r="F5" t="s">
        <v>126</v>
      </c>
    </row>
    <row r="6" spans="1:7" ht="150" x14ac:dyDescent="0.3">
      <c r="A6" s="4" t="s">
        <v>1</v>
      </c>
      <c r="B6" s="4" t="s">
        <v>2</v>
      </c>
      <c r="C6" s="70">
        <v>2020</v>
      </c>
      <c r="D6" s="4" t="s">
        <v>62</v>
      </c>
      <c r="E6" s="4" t="s">
        <v>67</v>
      </c>
      <c r="F6" s="43">
        <v>2021</v>
      </c>
      <c r="G6" s="43">
        <v>2022</v>
      </c>
    </row>
    <row r="7" spans="1:7" ht="56.25" x14ac:dyDescent="0.3">
      <c r="A7" s="4" t="s">
        <v>3</v>
      </c>
      <c r="B7" s="5" t="s">
        <v>4</v>
      </c>
      <c r="C7" s="6">
        <v>0</v>
      </c>
      <c r="D7" s="51">
        <v>0</v>
      </c>
      <c r="E7" s="51">
        <v>0</v>
      </c>
      <c r="F7" s="52">
        <v>0</v>
      </c>
      <c r="G7" s="50">
        <v>0</v>
      </c>
    </row>
    <row r="8" spans="1:7" ht="37.5" x14ac:dyDescent="0.3">
      <c r="A8" s="7" t="s">
        <v>5</v>
      </c>
      <c r="B8" s="8" t="s">
        <v>6</v>
      </c>
      <c r="C8" s="51">
        <v>0</v>
      </c>
      <c r="D8" s="51" t="e">
        <f>D9+D13</f>
        <v>#REF!</v>
      </c>
      <c r="E8" s="51" t="e">
        <f>E9+E13</f>
        <v>#REF!</v>
      </c>
      <c r="F8" s="52">
        <v>0</v>
      </c>
      <c r="G8" s="45">
        <v>0</v>
      </c>
    </row>
    <row r="9" spans="1:7" ht="18.75" x14ac:dyDescent="0.3">
      <c r="A9" s="7" t="s">
        <v>7</v>
      </c>
      <c r="B9" s="8" t="s">
        <v>8</v>
      </c>
      <c r="C9" s="245">
        <f>C10</f>
        <v>-6400180</v>
      </c>
      <c r="D9" s="245" t="e">
        <f t="shared" ref="D9:E11" si="0">D10</f>
        <v>#REF!</v>
      </c>
      <c r="E9" s="245" t="e">
        <f t="shared" si="0"/>
        <v>#REF!</v>
      </c>
      <c r="F9" s="246">
        <f t="shared" ref="F9:G11" si="1">F10</f>
        <v>-4296640</v>
      </c>
      <c r="G9" s="247">
        <f t="shared" si="1"/>
        <v>-4320155</v>
      </c>
    </row>
    <row r="10" spans="1:7" ht="37.5" x14ac:dyDescent="0.3">
      <c r="A10" s="7" t="s">
        <v>9</v>
      </c>
      <c r="B10" s="8" t="s">
        <v>10</v>
      </c>
      <c r="C10" s="245">
        <f>C11</f>
        <v>-6400180</v>
      </c>
      <c r="D10" s="245" t="e">
        <f t="shared" si="0"/>
        <v>#REF!</v>
      </c>
      <c r="E10" s="245" t="e">
        <f t="shared" si="0"/>
        <v>#REF!</v>
      </c>
      <c r="F10" s="246">
        <f t="shared" si="1"/>
        <v>-4296640</v>
      </c>
      <c r="G10" s="247">
        <f t="shared" si="1"/>
        <v>-4320155</v>
      </c>
    </row>
    <row r="11" spans="1:7" ht="37.5" x14ac:dyDescent="0.3">
      <c r="A11" s="7" t="s">
        <v>11</v>
      </c>
      <c r="B11" s="8" t="s">
        <v>12</v>
      </c>
      <c r="C11" s="245">
        <f>C12</f>
        <v>-6400180</v>
      </c>
      <c r="D11" s="248" t="e">
        <f t="shared" si="0"/>
        <v>#REF!</v>
      </c>
      <c r="E11" s="248" t="e">
        <f t="shared" si="0"/>
        <v>#REF!</v>
      </c>
      <c r="F11" s="246">
        <f t="shared" si="1"/>
        <v>-4296640</v>
      </c>
      <c r="G11" s="247">
        <f t="shared" si="1"/>
        <v>-4320155</v>
      </c>
    </row>
    <row r="12" spans="1:7" ht="37.5" x14ac:dyDescent="0.3">
      <c r="A12" s="7" t="s">
        <v>13</v>
      </c>
      <c r="B12" s="8" t="s">
        <v>14</v>
      </c>
      <c r="C12" s="245">
        <f>-'Приложение 5'!C11</f>
        <v>-6400180</v>
      </c>
      <c r="D12" s="245" t="e">
        <f>-#REF!</f>
        <v>#REF!</v>
      </c>
      <c r="E12" s="245" t="e">
        <f>-#REF!</f>
        <v>#REF!</v>
      </c>
      <c r="F12" s="246">
        <f>-'Приложение 5'!D11</f>
        <v>-4296640</v>
      </c>
      <c r="G12" s="247">
        <f>-'Приложение 5'!E11</f>
        <v>-4320155</v>
      </c>
    </row>
    <row r="13" spans="1:7" ht="18.75" x14ac:dyDescent="0.3">
      <c r="A13" s="7" t="s">
        <v>15</v>
      </c>
      <c r="B13" s="8" t="s">
        <v>16</v>
      </c>
      <c r="C13" s="245">
        <f>C14</f>
        <v>6400380</v>
      </c>
      <c r="D13" s="245" t="e">
        <f t="shared" ref="D13:E15" si="2">D14</f>
        <v>#REF!</v>
      </c>
      <c r="E13" s="245" t="e">
        <f t="shared" si="2"/>
        <v>#REF!</v>
      </c>
      <c r="F13" s="249">
        <f t="shared" ref="F13:G15" si="3">F14</f>
        <v>4296640</v>
      </c>
      <c r="G13" s="25">
        <f t="shared" si="3"/>
        <v>4320155</v>
      </c>
    </row>
    <row r="14" spans="1:7" ht="37.5" x14ac:dyDescent="0.3">
      <c r="A14" s="7" t="s">
        <v>17</v>
      </c>
      <c r="B14" s="8" t="s">
        <v>18</v>
      </c>
      <c r="C14" s="248">
        <f>C15</f>
        <v>6400380</v>
      </c>
      <c r="D14" s="245" t="e">
        <f t="shared" si="2"/>
        <v>#REF!</v>
      </c>
      <c r="E14" s="245" t="e">
        <f t="shared" si="2"/>
        <v>#REF!</v>
      </c>
      <c r="F14" s="249">
        <f t="shared" si="3"/>
        <v>4296640</v>
      </c>
      <c r="G14" s="25">
        <f t="shared" si="3"/>
        <v>4320155</v>
      </c>
    </row>
    <row r="15" spans="1:7" ht="37.5" x14ac:dyDescent="0.3">
      <c r="A15" s="7" t="s">
        <v>19</v>
      </c>
      <c r="B15" s="8" t="s">
        <v>20</v>
      </c>
      <c r="C15" s="245">
        <f>C16</f>
        <v>6400380</v>
      </c>
      <c r="D15" s="250" t="e">
        <f t="shared" si="2"/>
        <v>#REF!</v>
      </c>
      <c r="E15" s="250" t="e">
        <f t="shared" si="2"/>
        <v>#REF!</v>
      </c>
      <c r="F15" s="249">
        <f t="shared" si="3"/>
        <v>4296640</v>
      </c>
      <c r="G15" s="25">
        <f t="shared" si="3"/>
        <v>4320155</v>
      </c>
    </row>
    <row r="16" spans="1:7" ht="37.5" x14ac:dyDescent="0.3">
      <c r="A16" s="7" t="s">
        <v>21</v>
      </c>
      <c r="B16" s="8" t="s">
        <v>22</v>
      </c>
      <c r="C16" s="245">
        <f>'Приложение 6'!C32</f>
        <v>6400380</v>
      </c>
      <c r="D16" s="251" t="e">
        <f>'Приложение 6'!D32</f>
        <v>#REF!</v>
      </c>
      <c r="E16" s="251" t="e">
        <f>'Приложение 6'!E32</f>
        <v>#REF!</v>
      </c>
      <c r="F16" s="25">
        <f>'Приложение 6'!F32</f>
        <v>4296640</v>
      </c>
      <c r="G16" s="25">
        <f>'Приложение 6'!G32</f>
        <v>4320155</v>
      </c>
    </row>
    <row r="17" spans="1:5" ht="18.75" x14ac:dyDescent="0.3">
      <c r="A17" s="9"/>
      <c r="B17" s="10"/>
      <c r="C17" s="11"/>
      <c r="D17" s="11"/>
      <c r="E17" s="11"/>
    </row>
    <row r="18" spans="1:5" ht="18.75" x14ac:dyDescent="0.3">
      <c r="A18" s="9"/>
      <c r="B18" s="10"/>
      <c r="C18" s="11"/>
      <c r="D18" s="11"/>
      <c r="E18" s="12"/>
    </row>
    <row r="19" spans="1:5" ht="18.75" x14ac:dyDescent="0.3">
      <c r="A19" s="9"/>
      <c r="B19" s="10"/>
      <c r="C19" s="11"/>
      <c r="D19" s="11"/>
      <c r="E19" s="12"/>
    </row>
    <row r="20" spans="1:5" x14ac:dyDescent="0.2">
      <c r="C20" s="13"/>
      <c r="D20" s="13"/>
      <c r="E20" s="13"/>
    </row>
    <row r="21" spans="1:5" x14ac:dyDescent="0.2">
      <c r="C21" s="13"/>
      <c r="D21" s="13"/>
      <c r="E21" s="13"/>
    </row>
    <row r="22" spans="1:5" x14ac:dyDescent="0.2">
      <c r="C22" s="13"/>
      <c r="D22" s="13"/>
      <c r="E22" s="13"/>
    </row>
    <row r="23" spans="1:5" x14ac:dyDescent="0.2">
      <c r="C23" s="13"/>
      <c r="D23" s="13"/>
      <c r="E23" s="13"/>
    </row>
    <row r="24" spans="1:5" x14ac:dyDescent="0.2">
      <c r="C24" s="13"/>
      <c r="D24" s="13"/>
      <c r="E24" s="13"/>
    </row>
    <row r="25" spans="1:5" x14ac:dyDescent="0.2">
      <c r="C25" s="13"/>
      <c r="D25" s="13"/>
      <c r="E25" s="13"/>
    </row>
    <row r="26" spans="1:5" x14ac:dyDescent="0.2">
      <c r="C26" s="13"/>
      <c r="D26" s="13"/>
      <c r="E26" s="13"/>
    </row>
    <row r="27" spans="1:5" x14ac:dyDescent="0.2">
      <c r="C27" s="13"/>
      <c r="D27" s="13"/>
      <c r="E27" s="13"/>
    </row>
    <row r="28" spans="1:5" x14ac:dyDescent="0.2">
      <c r="C28" s="13"/>
      <c r="D28" s="13"/>
      <c r="E28" s="13"/>
    </row>
    <row r="29" spans="1:5" x14ac:dyDescent="0.2">
      <c r="C29" s="13"/>
      <c r="D29" s="13"/>
      <c r="E29" s="13"/>
    </row>
    <row r="30" spans="1:5" x14ac:dyDescent="0.2">
      <c r="C30" s="13"/>
      <c r="D30" s="13"/>
      <c r="E30" s="13"/>
    </row>
    <row r="31" spans="1:5" x14ac:dyDescent="0.2">
      <c r="C31" s="13"/>
      <c r="D31" s="13"/>
      <c r="E31" s="13"/>
    </row>
  </sheetData>
  <mergeCells count="3">
    <mergeCell ref="A3:E3"/>
    <mergeCell ref="A4:E4"/>
    <mergeCell ref="C1:F2"/>
  </mergeCells>
  <phoneticPr fontId="9" type="noConversion"/>
  <pageMargins left="0.78740157480314965" right="0.78740157480314965" top="0.78740157480314965" bottom="0.78740157480314965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7" zoomScaleNormal="100" workbookViewId="0">
      <selection activeCell="C15" sqref="C15"/>
    </sheetView>
  </sheetViews>
  <sheetFormatPr defaultRowHeight="12.75" x14ac:dyDescent="0.2"/>
  <cols>
    <col min="1" max="1" width="49.140625" customWidth="1"/>
    <col min="2" max="2" width="33.85546875" customWidth="1"/>
    <col min="3" max="3" width="15.28515625" customWidth="1"/>
    <col min="4" max="4" width="15.5703125" customWidth="1"/>
    <col min="5" max="5" width="18" customWidth="1"/>
  </cols>
  <sheetData>
    <row r="1" spans="1:5" x14ac:dyDescent="0.2">
      <c r="A1" s="53"/>
      <c r="B1" s="53"/>
      <c r="C1" s="53"/>
      <c r="D1" s="53"/>
      <c r="E1" s="54" t="s">
        <v>72</v>
      </c>
    </row>
    <row r="2" spans="1:5" x14ac:dyDescent="0.2">
      <c r="A2" s="53"/>
      <c r="B2" s="53"/>
      <c r="C2" s="53"/>
      <c r="D2" s="53"/>
      <c r="E2" s="54" t="s">
        <v>73</v>
      </c>
    </row>
    <row r="3" spans="1:5" x14ac:dyDescent="0.2">
      <c r="A3" s="53"/>
      <c r="B3" s="53"/>
      <c r="C3" s="53"/>
      <c r="D3" s="53"/>
      <c r="E3" s="54" t="s">
        <v>74</v>
      </c>
    </row>
    <row r="4" spans="1:5" x14ac:dyDescent="0.2">
      <c r="A4" s="53"/>
      <c r="B4" s="53"/>
      <c r="C4" s="53"/>
      <c r="D4" s="53"/>
      <c r="E4" s="54" t="s">
        <v>257</v>
      </c>
    </row>
    <row r="5" spans="1:5" x14ac:dyDescent="0.2">
      <c r="A5" s="53"/>
      <c r="B5" s="53"/>
      <c r="C5" s="53"/>
      <c r="D5" s="53"/>
      <c r="E5" s="53"/>
    </row>
    <row r="6" spans="1:5" ht="27" customHeight="1" x14ac:dyDescent="0.2">
      <c r="A6" s="281" t="s">
        <v>194</v>
      </c>
      <c r="B6" s="281"/>
      <c r="C6" s="281"/>
      <c r="D6" s="281"/>
      <c r="E6" s="281"/>
    </row>
    <row r="7" spans="1:5" x14ac:dyDescent="0.2">
      <c r="A7" s="53"/>
      <c r="B7" s="53"/>
      <c r="C7" s="53"/>
      <c r="D7" s="53"/>
      <c r="E7" s="53"/>
    </row>
    <row r="8" spans="1:5" ht="13.5" thickBot="1" x14ac:dyDescent="0.25">
      <c r="A8" s="53"/>
      <c r="B8" s="53"/>
      <c r="C8" s="53"/>
      <c r="D8" s="53"/>
      <c r="E8" s="55" t="s">
        <v>0</v>
      </c>
    </row>
    <row r="9" spans="1:5" ht="48" customHeight="1" x14ac:dyDescent="0.2">
      <c r="A9" s="56" t="s">
        <v>75</v>
      </c>
      <c r="B9" s="57" t="s">
        <v>76</v>
      </c>
      <c r="C9" s="57">
        <v>2020</v>
      </c>
      <c r="D9" s="57">
        <v>2021</v>
      </c>
      <c r="E9" s="58">
        <v>2022</v>
      </c>
    </row>
    <row r="10" spans="1:5" x14ac:dyDescent="0.2">
      <c r="A10" s="59" t="s">
        <v>77</v>
      </c>
      <c r="B10" s="60" t="s">
        <v>78</v>
      </c>
      <c r="C10" s="60" t="s">
        <v>79</v>
      </c>
      <c r="D10" s="60" t="s">
        <v>79</v>
      </c>
      <c r="E10" s="61" t="s">
        <v>79</v>
      </c>
    </row>
    <row r="11" spans="1:5" ht="27.75" customHeight="1" x14ac:dyDescent="0.2">
      <c r="A11" s="62" t="s">
        <v>80</v>
      </c>
      <c r="B11" s="63" t="s">
        <v>81</v>
      </c>
      <c r="C11" s="66">
        <f>C12+C44</f>
        <v>6400180</v>
      </c>
      <c r="D11" s="66">
        <f>D12+D44</f>
        <v>4296640</v>
      </c>
      <c r="E11" s="66">
        <f>E12+E44</f>
        <v>4320155</v>
      </c>
    </row>
    <row r="12" spans="1:5" ht="15.75" customHeight="1" x14ac:dyDescent="0.2">
      <c r="A12" s="64" t="s">
        <v>82</v>
      </c>
      <c r="B12" s="65" t="s">
        <v>83</v>
      </c>
      <c r="C12" s="66">
        <f>C13+C18+C28+C36</f>
        <v>1689000</v>
      </c>
      <c r="D12" s="66">
        <f>D13+D18+D28+D36</f>
        <v>1747000</v>
      </c>
      <c r="E12" s="66">
        <f>E13+E18+E28+E36</f>
        <v>1818000</v>
      </c>
    </row>
    <row r="13" spans="1:5" ht="15" customHeight="1" x14ac:dyDescent="0.2">
      <c r="A13" s="64" t="s">
        <v>84</v>
      </c>
      <c r="B13" s="65" t="s">
        <v>85</v>
      </c>
      <c r="C13" s="67">
        <f>C14</f>
        <v>254000</v>
      </c>
      <c r="D13" s="67">
        <f>D14</f>
        <v>259000</v>
      </c>
      <c r="E13" s="67">
        <f>E14</f>
        <v>265000</v>
      </c>
    </row>
    <row r="14" spans="1:5" ht="12" customHeight="1" x14ac:dyDescent="0.2">
      <c r="A14" s="64" t="s">
        <v>86</v>
      </c>
      <c r="B14" s="65" t="s">
        <v>87</v>
      </c>
      <c r="C14" s="67">
        <f>C15+C17</f>
        <v>254000</v>
      </c>
      <c r="D14" s="67">
        <f>D15+D17</f>
        <v>259000</v>
      </c>
      <c r="E14" s="67">
        <f>E15+E17</f>
        <v>265000</v>
      </c>
    </row>
    <row r="15" spans="1:5" ht="60.75" customHeight="1" x14ac:dyDescent="0.2">
      <c r="A15" s="64" t="s">
        <v>88</v>
      </c>
      <c r="B15" s="65" t="s">
        <v>89</v>
      </c>
      <c r="C15" s="67">
        <f>C16</f>
        <v>250000</v>
      </c>
      <c r="D15" s="67">
        <f>D16</f>
        <v>255000</v>
      </c>
      <c r="E15" s="67">
        <f>E16</f>
        <v>261000</v>
      </c>
    </row>
    <row r="16" spans="1:5" ht="61.5" customHeight="1" x14ac:dyDescent="0.2">
      <c r="A16" s="64" t="s">
        <v>88</v>
      </c>
      <c r="B16" s="232">
        <v>1.8210102010011002E+17</v>
      </c>
      <c r="C16" s="67">
        <v>250000</v>
      </c>
      <c r="D16" s="67">
        <v>255000</v>
      </c>
      <c r="E16" s="68">
        <v>261000</v>
      </c>
    </row>
    <row r="17" spans="1:5" ht="37.5" customHeight="1" x14ac:dyDescent="0.2">
      <c r="A17" s="64" t="s">
        <v>213</v>
      </c>
      <c r="B17" s="65" t="s">
        <v>214</v>
      </c>
      <c r="C17" s="67">
        <v>4000</v>
      </c>
      <c r="D17" s="67">
        <v>4000</v>
      </c>
      <c r="E17" s="67">
        <v>4000</v>
      </c>
    </row>
    <row r="18" spans="1:5" ht="32.25" customHeight="1" x14ac:dyDescent="0.2">
      <c r="A18" s="64" t="s">
        <v>90</v>
      </c>
      <c r="B18" s="65" t="s">
        <v>91</v>
      </c>
      <c r="C18" s="67">
        <f>C19</f>
        <v>558000</v>
      </c>
      <c r="D18" s="67">
        <f>D19</f>
        <v>572000</v>
      </c>
      <c r="E18" s="67">
        <f>E19</f>
        <v>597000</v>
      </c>
    </row>
    <row r="19" spans="1:5" ht="26.25" customHeight="1" x14ac:dyDescent="0.2">
      <c r="A19" s="64" t="s">
        <v>92</v>
      </c>
      <c r="B19" s="232" t="s">
        <v>93</v>
      </c>
      <c r="C19" s="67">
        <f>C20+C22+C25+C26</f>
        <v>558000</v>
      </c>
      <c r="D19" s="67">
        <f>D20+D22+D24+D26</f>
        <v>572000</v>
      </c>
      <c r="E19" s="67">
        <f>E20+E22+E24+E27</f>
        <v>597000</v>
      </c>
    </row>
    <row r="20" spans="1:5" ht="63" customHeight="1" x14ac:dyDescent="0.2">
      <c r="A20" s="64" t="s">
        <v>212</v>
      </c>
      <c r="B20" s="232">
        <v>1.001030223001E+17</v>
      </c>
      <c r="C20" s="67">
        <f>C21</f>
        <v>256000</v>
      </c>
      <c r="D20" s="67">
        <f>D21</f>
        <v>264000</v>
      </c>
      <c r="E20" s="67">
        <f>E21</f>
        <v>275000</v>
      </c>
    </row>
    <row r="21" spans="1:5" ht="86.25" customHeight="1" x14ac:dyDescent="0.2">
      <c r="A21" s="64" t="s">
        <v>211</v>
      </c>
      <c r="B21" s="232">
        <v>1.001030223101E+17</v>
      </c>
      <c r="C21" s="67">
        <v>256000</v>
      </c>
      <c r="D21" s="67">
        <v>264000</v>
      </c>
      <c r="E21" s="67">
        <v>275000</v>
      </c>
    </row>
    <row r="22" spans="1:5" ht="70.5" customHeight="1" x14ac:dyDescent="0.2">
      <c r="A22" s="64" t="s">
        <v>210</v>
      </c>
      <c r="B22" s="232">
        <v>1.001030224001E+17</v>
      </c>
      <c r="C22" s="67">
        <f>C23</f>
        <v>1000</v>
      </c>
      <c r="D22" s="67">
        <f>D23</f>
        <v>1000</v>
      </c>
      <c r="E22" s="68">
        <f>E23</f>
        <v>1000</v>
      </c>
    </row>
    <row r="23" spans="1:5" ht="92.25" customHeight="1" x14ac:dyDescent="0.2">
      <c r="A23" s="64" t="s">
        <v>209</v>
      </c>
      <c r="B23" s="232">
        <v>1.001030224101E+17</v>
      </c>
      <c r="C23" s="67">
        <v>1000</v>
      </c>
      <c r="D23" s="67">
        <v>1000</v>
      </c>
      <c r="E23" s="68">
        <v>1000</v>
      </c>
    </row>
    <row r="24" spans="1:5" ht="72.75" customHeight="1" x14ac:dyDescent="0.2">
      <c r="A24" s="64" t="s">
        <v>94</v>
      </c>
      <c r="B24" s="232">
        <v>1.0010302250009999E+19</v>
      </c>
      <c r="C24" s="67">
        <f>C25</f>
        <v>334000</v>
      </c>
      <c r="D24" s="67">
        <f>D25</f>
        <v>344000</v>
      </c>
      <c r="E24" s="68">
        <f>E25</f>
        <v>356000</v>
      </c>
    </row>
    <row r="25" spans="1:5" ht="93.75" customHeight="1" x14ac:dyDescent="0.2">
      <c r="A25" s="64" t="s">
        <v>208</v>
      </c>
      <c r="B25" s="232">
        <v>1.001030225101E+17</v>
      </c>
      <c r="C25" s="67">
        <v>334000</v>
      </c>
      <c r="D25" s="67">
        <v>344000</v>
      </c>
      <c r="E25" s="68">
        <v>356000</v>
      </c>
    </row>
    <row r="26" spans="1:5" ht="60.75" customHeight="1" x14ac:dyDescent="0.2">
      <c r="A26" s="64" t="s">
        <v>207</v>
      </c>
      <c r="B26" s="232">
        <v>1.001030226001E+17</v>
      </c>
      <c r="C26" s="67">
        <f>C27</f>
        <v>-33000</v>
      </c>
      <c r="D26" s="67">
        <f>D27</f>
        <v>-37000</v>
      </c>
      <c r="E26" s="68">
        <v>-35000</v>
      </c>
    </row>
    <row r="27" spans="1:5" ht="87.75" customHeight="1" x14ac:dyDescent="0.2">
      <c r="A27" s="64" t="s">
        <v>206</v>
      </c>
      <c r="B27" s="232">
        <v>1.001030226101E+17</v>
      </c>
      <c r="C27" s="67">
        <v>-33000</v>
      </c>
      <c r="D27" s="67">
        <v>-37000</v>
      </c>
      <c r="E27" s="68">
        <v>-35000</v>
      </c>
    </row>
    <row r="28" spans="1:5" ht="17.25" customHeight="1" x14ac:dyDescent="0.2">
      <c r="A28" s="64" t="s">
        <v>95</v>
      </c>
      <c r="B28" s="65" t="s">
        <v>96</v>
      </c>
      <c r="C28" s="67">
        <f>C31+C33</f>
        <v>33000</v>
      </c>
      <c r="D28" s="67">
        <f>D31+D33</f>
        <v>33000</v>
      </c>
      <c r="E28" s="67">
        <f>E31+E33</f>
        <v>33000</v>
      </c>
    </row>
    <row r="29" spans="1:5" ht="48.75" customHeight="1" x14ac:dyDescent="0.2">
      <c r="A29" s="64" t="s">
        <v>203</v>
      </c>
      <c r="B29" s="65" t="s">
        <v>127</v>
      </c>
      <c r="C29" s="67">
        <f t="shared" ref="C29:E31" si="0">C30</f>
        <v>1000</v>
      </c>
      <c r="D29" s="67">
        <f t="shared" si="0"/>
        <v>1000</v>
      </c>
      <c r="E29" s="67">
        <f t="shared" si="0"/>
        <v>1000</v>
      </c>
    </row>
    <row r="30" spans="1:5" ht="48.75" customHeight="1" x14ac:dyDescent="0.2">
      <c r="A30" s="64" t="s">
        <v>203</v>
      </c>
      <c r="B30" s="65" t="s">
        <v>205</v>
      </c>
      <c r="C30" s="67">
        <f t="shared" si="0"/>
        <v>1000</v>
      </c>
      <c r="D30" s="67">
        <f t="shared" si="0"/>
        <v>1000</v>
      </c>
      <c r="E30" s="67">
        <f t="shared" si="0"/>
        <v>1000</v>
      </c>
    </row>
    <row r="31" spans="1:5" ht="48.75" customHeight="1" x14ac:dyDescent="0.2">
      <c r="A31" s="64" t="s">
        <v>203</v>
      </c>
      <c r="B31" s="65" t="s">
        <v>204</v>
      </c>
      <c r="C31" s="67">
        <f t="shared" si="0"/>
        <v>1000</v>
      </c>
      <c r="D31" s="67">
        <f t="shared" si="0"/>
        <v>1000</v>
      </c>
      <c r="E31" s="67">
        <f t="shared" si="0"/>
        <v>1000</v>
      </c>
    </row>
    <row r="32" spans="1:5" ht="47.25" customHeight="1" x14ac:dyDescent="0.2">
      <c r="A32" s="64" t="s">
        <v>203</v>
      </c>
      <c r="B32" s="232">
        <v>1.8210501021011002E+17</v>
      </c>
      <c r="C32" s="67">
        <v>1000</v>
      </c>
      <c r="D32" s="67">
        <v>1000</v>
      </c>
      <c r="E32" s="67">
        <v>1000</v>
      </c>
    </row>
    <row r="33" spans="1:5" ht="18" customHeight="1" x14ac:dyDescent="0.2">
      <c r="A33" s="64" t="s">
        <v>97</v>
      </c>
      <c r="B33" s="65" t="s">
        <v>98</v>
      </c>
      <c r="C33" s="67">
        <f t="shared" ref="C33:E34" si="1">C34</f>
        <v>32000</v>
      </c>
      <c r="D33" s="67">
        <f t="shared" si="1"/>
        <v>32000</v>
      </c>
      <c r="E33" s="67">
        <f t="shared" si="1"/>
        <v>32000</v>
      </c>
    </row>
    <row r="34" spans="1:5" ht="18.75" customHeight="1" x14ac:dyDescent="0.2">
      <c r="A34" s="64" t="s">
        <v>97</v>
      </c>
      <c r="B34" s="65" t="s">
        <v>99</v>
      </c>
      <c r="C34" s="67">
        <f t="shared" si="1"/>
        <v>32000</v>
      </c>
      <c r="D34" s="67">
        <f t="shared" si="1"/>
        <v>32000</v>
      </c>
      <c r="E34" s="67">
        <f t="shared" si="1"/>
        <v>32000</v>
      </c>
    </row>
    <row r="35" spans="1:5" ht="17.25" customHeight="1" x14ac:dyDescent="0.2">
      <c r="A35" s="64" t="s">
        <v>100</v>
      </c>
      <c r="B35" s="232">
        <v>1.8210503010011002E+17</v>
      </c>
      <c r="C35" s="67">
        <v>32000</v>
      </c>
      <c r="D35" s="67">
        <v>32000</v>
      </c>
      <c r="E35" s="68">
        <v>32000</v>
      </c>
    </row>
    <row r="36" spans="1:5" ht="14.25" customHeight="1" x14ac:dyDescent="0.2">
      <c r="A36" s="64" t="s">
        <v>101</v>
      </c>
      <c r="B36" s="65" t="s">
        <v>102</v>
      </c>
      <c r="C36" s="67">
        <f>C37+C40</f>
        <v>844000</v>
      </c>
      <c r="D36" s="67">
        <f>D37+D40</f>
        <v>883000</v>
      </c>
      <c r="E36" s="67">
        <f>E37+E40</f>
        <v>923000</v>
      </c>
    </row>
    <row r="37" spans="1:5" ht="18" customHeight="1" x14ac:dyDescent="0.2">
      <c r="A37" s="64" t="s">
        <v>103</v>
      </c>
      <c r="B37" s="65" t="s">
        <v>104</v>
      </c>
      <c r="C37" s="67">
        <f t="shared" ref="C37:E38" si="2">C38</f>
        <v>41000</v>
      </c>
      <c r="D37" s="67">
        <f t="shared" si="2"/>
        <v>41000</v>
      </c>
      <c r="E37" s="67">
        <f t="shared" si="2"/>
        <v>41000</v>
      </c>
    </row>
    <row r="38" spans="1:5" ht="48.75" customHeight="1" x14ac:dyDescent="0.2">
      <c r="A38" s="64" t="s">
        <v>105</v>
      </c>
      <c r="B38" s="65" t="s">
        <v>106</v>
      </c>
      <c r="C38" s="67">
        <f t="shared" si="2"/>
        <v>41000</v>
      </c>
      <c r="D38" s="67">
        <f t="shared" si="2"/>
        <v>41000</v>
      </c>
      <c r="E38" s="67">
        <f t="shared" si="2"/>
        <v>41000</v>
      </c>
    </row>
    <row r="39" spans="1:5" ht="47.25" customHeight="1" x14ac:dyDescent="0.2">
      <c r="A39" s="64" t="s">
        <v>107</v>
      </c>
      <c r="B39" s="231">
        <v>1.8210601030100998E+17</v>
      </c>
      <c r="C39" s="67">
        <v>41000</v>
      </c>
      <c r="D39" s="67">
        <v>41000</v>
      </c>
      <c r="E39" s="68">
        <v>41000</v>
      </c>
    </row>
    <row r="40" spans="1:5" ht="13.5" customHeight="1" x14ac:dyDescent="0.2">
      <c r="A40" s="64" t="s">
        <v>108</v>
      </c>
      <c r="B40" s="65" t="s">
        <v>109</v>
      </c>
      <c r="C40" s="67">
        <f t="shared" ref="C40:E42" si="3">C41</f>
        <v>803000</v>
      </c>
      <c r="D40" s="67">
        <f t="shared" si="3"/>
        <v>842000</v>
      </c>
      <c r="E40" s="67">
        <f t="shared" si="3"/>
        <v>882000</v>
      </c>
    </row>
    <row r="41" spans="1:5" ht="13.5" customHeight="1" x14ac:dyDescent="0.2">
      <c r="A41" s="64" t="s">
        <v>110</v>
      </c>
      <c r="B41" s="65" t="s">
        <v>111</v>
      </c>
      <c r="C41" s="67">
        <f t="shared" si="3"/>
        <v>803000</v>
      </c>
      <c r="D41" s="67">
        <f t="shared" si="3"/>
        <v>842000</v>
      </c>
      <c r="E41" s="67">
        <f t="shared" si="3"/>
        <v>882000</v>
      </c>
    </row>
    <row r="42" spans="1:5" ht="45" customHeight="1" x14ac:dyDescent="0.2">
      <c r="A42" s="64" t="s">
        <v>112</v>
      </c>
      <c r="B42" s="65" t="s">
        <v>113</v>
      </c>
      <c r="C42" s="67">
        <f t="shared" si="3"/>
        <v>803000</v>
      </c>
      <c r="D42" s="67">
        <f t="shared" si="3"/>
        <v>842000</v>
      </c>
      <c r="E42" s="67">
        <f t="shared" si="3"/>
        <v>882000</v>
      </c>
    </row>
    <row r="43" spans="1:5" ht="71.25" customHeight="1" x14ac:dyDescent="0.2">
      <c r="A43" s="64" t="s">
        <v>114</v>
      </c>
      <c r="B43" s="230">
        <v>1.8210606043100998E+17</v>
      </c>
      <c r="C43" s="67">
        <v>803000</v>
      </c>
      <c r="D43" s="67">
        <v>842000</v>
      </c>
      <c r="E43" s="67">
        <v>882000</v>
      </c>
    </row>
    <row r="44" spans="1:5" ht="17.25" customHeight="1" x14ac:dyDescent="0.2">
      <c r="A44" s="64" t="s">
        <v>115</v>
      </c>
      <c r="B44" s="65" t="s">
        <v>116</v>
      </c>
      <c r="C44" s="66">
        <f>C45+C56+C59</f>
        <v>4711180</v>
      </c>
      <c r="D44" s="66">
        <f>D45</f>
        <v>2549640</v>
      </c>
      <c r="E44" s="66">
        <f>E45</f>
        <v>2502155</v>
      </c>
    </row>
    <row r="45" spans="1:5" ht="33.75" customHeight="1" x14ac:dyDescent="0.2">
      <c r="A45" s="64" t="s">
        <v>117</v>
      </c>
      <c r="B45" s="65" t="s">
        <v>118</v>
      </c>
      <c r="C45" s="67">
        <f>C46+C51+C60+C50</f>
        <v>4541180</v>
      </c>
      <c r="D45" s="67">
        <f>D46+D51+D60</f>
        <v>2549640</v>
      </c>
      <c r="E45" s="67">
        <f>E46+E51+E60</f>
        <v>2502155</v>
      </c>
    </row>
    <row r="46" spans="1:5" ht="23.25" customHeight="1" x14ac:dyDescent="0.2">
      <c r="A46" s="64" t="s">
        <v>119</v>
      </c>
      <c r="B46" s="65" t="s">
        <v>202</v>
      </c>
      <c r="C46" s="69">
        <f t="shared" ref="C46:E47" si="4">C47</f>
        <v>2630000</v>
      </c>
      <c r="D46" s="67">
        <f t="shared" si="4"/>
        <v>2457000</v>
      </c>
      <c r="E46" s="67">
        <f t="shared" si="4"/>
        <v>2407000</v>
      </c>
    </row>
    <row r="47" spans="1:5" ht="22.5" customHeight="1" x14ac:dyDescent="0.2">
      <c r="A47" s="64" t="s">
        <v>120</v>
      </c>
      <c r="B47" s="65" t="s">
        <v>201</v>
      </c>
      <c r="C47" s="69">
        <f t="shared" si="4"/>
        <v>2630000</v>
      </c>
      <c r="D47" s="67">
        <f t="shared" si="4"/>
        <v>2457000</v>
      </c>
      <c r="E47" s="67">
        <f t="shared" si="4"/>
        <v>2407000</v>
      </c>
    </row>
    <row r="48" spans="1:5" ht="25.5" customHeight="1" x14ac:dyDescent="0.2">
      <c r="A48" s="64" t="s">
        <v>121</v>
      </c>
      <c r="B48" s="229">
        <v>1.24202150011E+17</v>
      </c>
      <c r="C48" s="69">
        <v>2630000</v>
      </c>
      <c r="D48" s="67">
        <v>2457000</v>
      </c>
      <c r="E48" s="68">
        <v>2407000</v>
      </c>
    </row>
    <row r="49" spans="1:5" ht="62.25" customHeight="1" x14ac:dyDescent="0.2">
      <c r="A49" s="64" t="s">
        <v>250</v>
      </c>
      <c r="B49" s="65" t="s">
        <v>249</v>
      </c>
      <c r="C49" s="67">
        <f>C50</f>
        <v>900000</v>
      </c>
      <c r="D49" s="67">
        <v>0</v>
      </c>
      <c r="E49" s="67">
        <v>0</v>
      </c>
    </row>
    <row r="50" spans="1:5" ht="78" customHeight="1" x14ac:dyDescent="0.2">
      <c r="A50" s="64" t="s">
        <v>251</v>
      </c>
      <c r="B50" s="275" t="s">
        <v>248</v>
      </c>
      <c r="C50" s="67">
        <v>900000</v>
      </c>
      <c r="D50" s="67">
        <v>0</v>
      </c>
      <c r="E50" s="67">
        <v>0</v>
      </c>
    </row>
    <row r="51" spans="1:5" ht="41.25" customHeight="1" x14ac:dyDescent="0.2">
      <c r="A51" s="64" t="s">
        <v>200</v>
      </c>
      <c r="B51" s="65" t="s">
        <v>198</v>
      </c>
      <c r="C51" s="67">
        <f>C52</f>
        <v>919000</v>
      </c>
      <c r="D51" s="67">
        <v>0</v>
      </c>
      <c r="E51" s="67">
        <v>0</v>
      </c>
    </row>
    <row r="52" spans="1:5" ht="21.75" customHeight="1" x14ac:dyDescent="0.2">
      <c r="A52" s="64" t="s">
        <v>197</v>
      </c>
      <c r="B52" s="229" t="s">
        <v>199</v>
      </c>
      <c r="C52" s="67">
        <f>C53</f>
        <v>919000</v>
      </c>
      <c r="D52" s="67">
        <v>0</v>
      </c>
      <c r="E52" s="67">
        <v>0</v>
      </c>
    </row>
    <row r="53" spans="1:5" ht="33" customHeight="1" x14ac:dyDescent="0.2">
      <c r="A53" s="64" t="s">
        <v>196</v>
      </c>
      <c r="B53" s="229">
        <v>1.24202299991E+17</v>
      </c>
      <c r="C53" s="67">
        <v>919000</v>
      </c>
      <c r="D53" s="67">
        <v>0</v>
      </c>
      <c r="E53" s="67">
        <v>0</v>
      </c>
    </row>
    <row r="54" spans="1:5" ht="33" customHeight="1" x14ac:dyDescent="0.2">
      <c r="A54" s="64" t="s">
        <v>243</v>
      </c>
      <c r="B54" s="229" t="s">
        <v>242</v>
      </c>
      <c r="C54" s="67">
        <f>C55</f>
        <v>100000</v>
      </c>
      <c r="D54" s="67">
        <v>0</v>
      </c>
      <c r="E54" s="67">
        <v>0</v>
      </c>
    </row>
    <row r="55" spans="1:5" ht="33" customHeight="1" x14ac:dyDescent="0.2">
      <c r="A55" s="64" t="s">
        <v>244</v>
      </c>
      <c r="B55" s="229" t="s">
        <v>241</v>
      </c>
      <c r="C55" s="67">
        <f>C56</f>
        <v>100000</v>
      </c>
      <c r="D55" s="67">
        <v>0</v>
      </c>
      <c r="E55" s="67">
        <v>0</v>
      </c>
    </row>
    <row r="56" spans="1:5" ht="33" customHeight="1" x14ac:dyDescent="0.2">
      <c r="A56" s="64" t="s">
        <v>240</v>
      </c>
      <c r="B56" s="229">
        <v>1.24204050991E+17</v>
      </c>
      <c r="C56" s="67">
        <v>100000</v>
      </c>
      <c r="D56" s="67">
        <v>0</v>
      </c>
      <c r="E56" s="67">
        <v>0</v>
      </c>
    </row>
    <row r="57" spans="1:5" ht="33" customHeight="1" x14ac:dyDescent="0.2">
      <c r="A57" s="64" t="s">
        <v>247</v>
      </c>
      <c r="B57" s="229" t="s">
        <v>246</v>
      </c>
      <c r="C57" s="67">
        <f>C58</f>
        <v>70000</v>
      </c>
      <c r="D57" s="67">
        <v>0</v>
      </c>
      <c r="E57" s="67">
        <v>0</v>
      </c>
    </row>
    <row r="58" spans="1:5" ht="33" customHeight="1" x14ac:dyDescent="0.2">
      <c r="A58" s="64" t="s">
        <v>193</v>
      </c>
      <c r="B58" s="229" t="s">
        <v>245</v>
      </c>
      <c r="C58" s="67">
        <f>C59</f>
        <v>70000</v>
      </c>
      <c r="D58" s="67">
        <v>0</v>
      </c>
      <c r="E58" s="67">
        <v>0</v>
      </c>
    </row>
    <row r="59" spans="1:5" ht="33" customHeight="1" x14ac:dyDescent="0.2">
      <c r="A59" s="64" t="s">
        <v>193</v>
      </c>
      <c r="B59" s="229">
        <v>1.24207050301E+17</v>
      </c>
      <c r="C59" s="67">
        <v>70000</v>
      </c>
      <c r="D59" s="67">
        <v>0</v>
      </c>
      <c r="E59" s="67">
        <v>0</v>
      </c>
    </row>
    <row r="60" spans="1:5" ht="30.75" customHeight="1" x14ac:dyDescent="0.2">
      <c r="A60" s="64" t="s">
        <v>122</v>
      </c>
      <c r="B60" s="229">
        <v>2.02300000000001E+16</v>
      </c>
      <c r="C60" s="67">
        <f t="shared" ref="C60:E61" si="5">C61</f>
        <v>92180</v>
      </c>
      <c r="D60" s="67">
        <f t="shared" si="5"/>
        <v>92640</v>
      </c>
      <c r="E60" s="67">
        <f t="shared" si="5"/>
        <v>95155</v>
      </c>
    </row>
    <row r="61" spans="1:5" ht="36" customHeight="1" x14ac:dyDescent="0.2">
      <c r="A61" s="64" t="s">
        <v>123</v>
      </c>
      <c r="B61" s="65" t="s">
        <v>195</v>
      </c>
      <c r="C61" s="67">
        <f t="shared" si="5"/>
        <v>92180</v>
      </c>
      <c r="D61" s="67">
        <f t="shared" si="5"/>
        <v>92640</v>
      </c>
      <c r="E61" s="67">
        <f t="shared" si="5"/>
        <v>95155</v>
      </c>
    </row>
    <row r="62" spans="1:5" ht="48.75" customHeight="1" x14ac:dyDescent="0.2">
      <c r="A62" s="64" t="s">
        <v>124</v>
      </c>
      <c r="B62" s="229">
        <v>1.24202351181E+17</v>
      </c>
      <c r="C62" s="67">
        <v>92180</v>
      </c>
      <c r="D62" s="67">
        <v>92640</v>
      </c>
      <c r="E62" s="68">
        <v>95155</v>
      </c>
    </row>
  </sheetData>
  <mergeCells count="1">
    <mergeCell ref="A6:E6"/>
  </mergeCells>
  <phoneticPr fontId="9" type="noConversion"/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view="pageBreakPreview" topLeftCell="A17" zoomScale="70" zoomScaleNormal="75" zoomScaleSheetLayoutView="70" workbookViewId="0">
      <selection activeCell="C32" sqref="C32"/>
    </sheetView>
  </sheetViews>
  <sheetFormatPr defaultRowHeight="12.75" x14ac:dyDescent="0.2"/>
  <cols>
    <col min="1" max="1" width="11.140625" customWidth="1"/>
    <col min="2" max="2" width="72.140625" customWidth="1"/>
    <col min="3" max="3" width="19.5703125" customWidth="1"/>
    <col min="4" max="4" width="16" hidden="1" customWidth="1"/>
    <col min="5" max="5" width="15.85546875" hidden="1" customWidth="1"/>
    <col min="6" max="6" width="16.28515625" customWidth="1"/>
    <col min="7" max="7" width="22.7109375" customWidth="1"/>
  </cols>
  <sheetData>
    <row r="1" spans="1:7" ht="18.75" x14ac:dyDescent="0.3">
      <c r="B1" s="1" t="s">
        <v>23</v>
      </c>
      <c r="C1" s="1" t="s">
        <v>24</v>
      </c>
      <c r="D1" s="1"/>
      <c r="E1" s="1"/>
    </row>
    <row r="2" spans="1:7" ht="18.75" x14ac:dyDescent="0.3">
      <c r="B2" s="1" t="s">
        <v>25</v>
      </c>
      <c r="C2" s="1" t="s">
        <v>258</v>
      </c>
      <c r="D2" s="1"/>
      <c r="E2" s="1"/>
    </row>
    <row r="3" spans="1:7" ht="18.75" x14ac:dyDescent="0.3">
      <c r="B3" s="1"/>
      <c r="C3" s="1" t="s">
        <v>70</v>
      </c>
      <c r="D3" s="1"/>
      <c r="E3" s="1"/>
    </row>
    <row r="4" spans="1:7" ht="43.5" customHeight="1" x14ac:dyDescent="0.2">
      <c r="A4" s="282" t="s">
        <v>215</v>
      </c>
      <c r="B4" s="283"/>
      <c r="C4" s="283"/>
      <c r="D4" s="283"/>
      <c r="E4" s="283"/>
      <c r="F4" s="280"/>
      <c r="G4" s="280"/>
    </row>
    <row r="5" spans="1:7" ht="37.5" customHeight="1" x14ac:dyDescent="0.2">
      <c r="A5" s="284"/>
      <c r="B5" s="284"/>
      <c r="C5" s="284"/>
      <c r="D5" s="284"/>
      <c r="E5" s="284"/>
      <c r="F5" s="285"/>
      <c r="G5" s="285"/>
    </row>
    <row r="6" spans="1:7" ht="18.75" x14ac:dyDescent="0.3">
      <c r="A6" s="14" t="s">
        <v>64</v>
      </c>
      <c r="B6" s="15" t="s">
        <v>65</v>
      </c>
      <c r="C6" s="4">
        <v>2020</v>
      </c>
      <c r="D6" s="4" t="s">
        <v>68</v>
      </c>
      <c r="E6" s="4" t="s">
        <v>69</v>
      </c>
      <c r="F6" s="43">
        <v>2021</v>
      </c>
      <c r="G6" s="44">
        <v>2022</v>
      </c>
    </row>
    <row r="7" spans="1:7" ht="18.75" x14ac:dyDescent="0.3">
      <c r="A7" s="16" t="s">
        <v>26</v>
      </c>
      <c r="B7" s="17" t="s">
        <v>27</v>
      </c>
      <c r="C7" s="267">
        <f>C8+C9+C10+C15+C14</f>
        <v>1484219</v>
      </c>
      <c r="D7" s="37" t="e">
        <f>D8+#REF!+D9+D10+#REF!</f>
        <v>#REF!</v>
      </c>
      <c r="E7" s="37" t="e">
        <f>E8+#REF!+E9+E10+#REF!</f>
        <v>#REF!</v>
      </c>
      <c r="F7" s="18">
        <f>F8+F9+F10+F15</f>
        <v>1811710</v>
      </c>
      <c r="G7" s="18">
        <f>G8+G9+G15+G10</f>
        <v>1811710</v>
      </c>
    </row>
    <row r="8" spans="1:7" ht="37.5" x14ac:dyDescent="0.3">
      <c r="A8" s="19" t="s">
        <v>28</v>
      </c>
      <c r="B8" s="20" t="s">
        <v>29</v>
      </c>
      <c r="C8" s="268">
        <v>497000</v>
      </c>
      <c r="D8" s="21"/>
      <c r="E8" s="21"/>
      <c r="F8" s="45">
        <v>497000</v>
      </c>
      <c r="G8" s="46">
        <v>497000</v>
      </c>
    </row>
    <row r="9" spans="1:7" ht="75" x14ac:dyDescent="0.3">
      <c r="A9" s="19" t="s">
        <v>30</v>
      </c>
      <c r="B9" s="20" t="s">
        <v>31</v>
      </c>
      <c r="C9" s="268">
        <v>926917</v>
      </c>
      <c r="D9" s="21"/>
      <c r="E9" s="21"/>
      <c r="F9" s="21">
        <v>1297408</v>
      </c>
      <c r="G9" s="46">
        <v>1297408</v>
      </c>
    </row>
    <row r="10" spans="1:7" ht="37.5" x14ac:dyDescent="0.3">
      <c r="A10" s="19" t="s">
        <v>189</v>
      </c>
      <c r="B10" s="20" t="s">
        <v>147</v>
      </c>
      <c r="C10" s="268">
        <v>16621</v>
      </c>
      <c r="D10" s="38"/>
      <c r="E10" s="38"/>
      <c r="F10" s="47">
        <v>16621</v>
      </c>
      <c r="G10" s="48">
        <v>16621</v>
      </c>
    </row>
    <row r="11" spans="1:7" ht="18.75" hidden="1" x14ac:dyDescent="0.3">
      <c r="A11" s="19" t="s">
        <v>57</v>
      </c>
      <c r="B11" s="22" t="s">
        <v>32</v>
      </c>
      <c r="C11" s="268"/>
      <c r="D11" s="21"/>
      <c r="E11" s="21"/>
      <c r="F11" s="47"/>
      <c r="G11" s="48"/>
    </row>
    <row r="12" spans="1:7" ht="18.75" hidden="1" x14ac:dyDescent="0.3">
      <c r="A12" s="16" t="s">
        <v>33</v>
      </c>
      <c r="B12" s="17" t="s">
        <v>34</v>
      </c>
      <c r="C12" s="269"/>
      <c r="D12" s="18"/>
      <c r="E12" s="18"/>
      <c r="F12" s="47"/>
      <c r="G12" s="48"/>
    </row>
    <row r="13" spans="1:7" ht="18.75" hidden="1" x14ac:dyDescent="0.3">
      <c r="A13" s="19" t="s">
        <v>35</v>
      </c>
      <c r="B13" s="22" t="s">
        <v>36</v>
      </c>
      <c r="C13" s="268"/>
      <c r="D13" s="39"/>
      <c r="E13" s="39"/>
      <c r="F13" s="47"/>
      <c r="G13" s="48"/>
    </row>
    <row r="14" spans="1:7" ht="37.5" x14ac:dyDescent="0.3">
      <c r="A14" s="19" t="s">
        <v>238</v>
      </c>
      <c r="B14" s="20" t="s">
        <v>236</v>
      </c>
      <c r="C14" s="268">
        <v>43000</v>
      </c>
      <c r="D14" s="38"/>
      <c r="E14" s="38"/>
      <c r="F14" s="45">
        <v>0</v>
      </c>
      <c r="G14" s="45">
        <v>0</v>
      </c>
    </row>
    <row r="15" spans="1:7" ht="18.75" x14ac:dyDescent="0.3">
      <c r="A15" s="19" t="s">
        <v>57</v>
      </c>
      <c r="B15" s="20" t="s">
        <v>32</v>
      </c>
      <c r="C15" s="268">
        <v>681</v>
      </c>
      <c r="D15" s="38"/>
      <c r="E15" s="38"/>
      <c r="F15" s="45">
        <v>681</v>
      </c>
      <c r="G15" s="45">
        <v>681</v>
      </c>
    </row>
    <row r="16" spans="1:7" s="36" customFormat="1" ht="18.75" x14ac:dyDescent="0.3">
      <c r="A16" s="35" t="s">
        <v>33</v>
      </c>
      <c r="B16" s="26" t="s">
        <v>34</v>
      </c>
      <c r="C16" s="269">
        <f>C17</f>
        <v>92180</v>
      </c>
      <c r="D16" s="37">
        <f>D17</f>
        <v>0</v>
      </c>
      <c r="E16" s="37">
        <f>E17</f>
        <v>0</v>
      </c>
      <c r="F16" s="43">
        <f>F17</f>
        <v>92640</v>
      </c>
      <c r="G16" s="44">
        <f>G17</f>
        <v>95155</v>
      </c>
    </row>
    <row r="17" spans="1:7" s="33" customFormat="1" ht="18.75" x14ac:dyDescent="0.3">
      <c r="A17" s="19" t="s">
        <v>35</v>
      </c>
      <c r="B17" s="34" t="s">
        <v>36</v>
      </c>
      <c r="C17" s="268">
        <v>92180</v>
      </c>
      <c r="D17" s="21"/>
      <c r="E17" s="21"/>
      <c r="F17" s="45">
        <v>92640</v>
      </c>
      <c r="G17" s="46">
        <v>95155</v>
      </c>
    </row>
    <row r="18" spans="1:7" ht="37.5" x14ac:dyDescent="0.3">
      <c r="A18" s="16" t="s">
        <v>37</v>
      </c>
      <c r="B18" s="23" t="s">
        <v>38</v>
      </c>
      <c r="C18" s="270">
        <f>C19+C20</f>
        <v>55000</v>
      </c>
      <c r="D18" s="24" t="e">
        <f>#REF!+D19</f>
        <v>#REF!</v>
      </c>
      <c r="E18" s="24" t="e">
        <f>#REF!+E19</f>
        <v>#REF!</v>
      </c>
      <c r="F18" s="43">
        <f>F19+F20</f>
        <v>55000</v>
      </c>
      <c r="G18" s="44">
        <f>G19+G20</f>
        <v>55000</v>
      </c>
    </row>
    <row r="19" spans="1:7" ht="18.75" x14ac:dyDescent="0.3">
      <c r="A19" s="19" t="s">
        <v>39</v>
      </c>
      <c r="B19" s="22" t="s">
        <v>40</v>
      </c>
      <c r="C19" s="271">
        <v>45000</v>
      </c>
      <c r="D19" s="25"/>
      <c r="E19" s="25"/>
      <c r="F19" s="45">
        <v>45000</v>
      </c>
      <c r="G19" s="46">
        <v>45000</v>
      </c>
    </row>
    <row r="20" spans="1:7" ht="37.5" x14ac:dyDescent="0.3">
      <c r="A20" s="19" t="s">
        <v>229</v>
      </c>
      <c r="B20" s="22" t="s">
        <v>224</v>
      </c>
      <c r="C20" s="271">
        <v>10000</v>
      </c>
      <c r="D20" s="25"/>
      <c r="E20" s="25"/>
      <c r="F20" s="45">
        <v>10000</v>
      </c>
      <c r="G20" s="46">
        <v>10000</v>
      </c>
    </row>
    <row r="21" spans="1:7" ht="18.75" x14ac:dyDescent="0.3">
      <c r="A21" s="16" t="s">
        <v>60</v>
      </c>
      <c r="B21" s="17" t="s">
        <v>58</v>
      </c>
      <c r="C21" s="270">
        <f>C22+C23</f>
        <v>2907638</v>
      </c>
      <c r="D21" s="24">
        <f>D22+D23</f>
        <v>0</v>
      </c>
      <c r="E21" s="24">
        <f>E22+E23</f>
        <v>0</v>
      </c>
      <c r="F21" s="43">
        <f>F22</f>
        <v>572000</v>
      </c>
      <c r="G21" s="44">
        <f>G22</f>
        <v>597000</v>
      </c>
    </row>
    <row r="22" spans="1:7" s="32" customFormat="1" ht="18.75" x14ac:dyDescent="0.3">
      <c r="A22" s="30" t="s">
        <v>63</v>
      </c>
      <c r="B22" s="31" t="s">
        <v>71</v>
      </c>
      <c r="C22" s="272">
        <v>2907638</v>
      </c>
      <c r="D22" s="41"/>
      <c r="E22" s="41"/>
      <c r="F22" s="45">
        <v>572000</v>
      </c>
      <c r="G22" s="46">
        <v>597000</v>
      </c>
    </row>
    <row r="23" spans="1:7" ht="18.75" x14ac:dyDescent="0.3">
      <c r="A23" s="30" t="s">
        <v>61</v>
      </c>
      <c r="B23" s="31" t="s">
        <v>59</v>
      </c>
      <c r="C23" s="271"/>
      <c r="D23" s="25"/>
      <c r="E23" s="25"/>
      <c r="F23" s="45"/>
      <c r="G23" s="46"/>
    </row>
    <row r="24" spans="1:7" ht="18.75" x14ac:dyDescent="0.3">
      <c r="A24" s="16" t="s">
        <v>41</v>
      </c>
      <c r="B24" s="17" t="s">
        <v>42</v>
      </c>
      <c r="C24" s="270">
        <f>C25</f>
        <v>375043</v>
      </c>
      <c r="D24" s="24">
        <f>D25</f>
        <v>0</v>
      </c>
      <c r="E24" s="24">
        <f>E25</f>
        <v>0</v>
      </c>
      <c r="F24" s="43">
        <f>F25</f>
        <v>278990</v>
      </c>
      <c r="G24" s="44">
        <f>G25</f>
        <v>274990</v>
      </c>
    </row>
    <row r="25" spans="1:7" ht="18.75" x14ac:dyDescent="0.3">
      <c r="A25" s="30" t="s">
        <v>43</v>
      </c>
      <c r="B25" s="31" t="s">
        <v>44</v>
      </c>
      <c r="C25" s="273">
        <v>375043</v>
      </c>
      <c r="D25" s="42"/>
      <c r="E25" s="42"/>
      <c r="F25" s="47">
        <v>278990</v>
      </c>
      <c r="G25" s="48">
        <v>274990</v>
      </c>
    </row>
    <row r="26" spans="1:7" ht="18.75" x14ac:dyDescent="0.3">
      <c r="A26" s="16" t="s">
        <v>45</v>
      </c>
      <c r="B26" s="26" t="s">
        <v>190</v>
      </c>
      <c r="C26" s="270">
        <f>C27</f>
        <v>1486300</v>
      </c>
      <c r="D26" s="24">
        <f>D27</f>
        <v>0</v>
      </c>
      <c r="E26" s="24">
        <f>E27</f>
        <v>0</v>
      </c>
      <c r="F26" s="43">
        <f>F27</f>
        <v>1486300</v>
      </c>
      <c r="G26" s="43">
        <f>G27</f>
        <v>1486300</v>
      </c>
    </row>
    <row r="27" spans="1:7" ht="18.75" x14ac:dyDescent="0.3">
      <c r="A27" s="19" t="s">
        <v>46</v>
      </c>
      <c r="B27" s="22" t="s">
        <v>191</v>
      </c>
      <c r="C27" s="271">
        <v>1486300</v>
      </c>
      <c r="D27" s="25"/>
      <c r="E27" s="25"/>
      <c r="F27" s="45">
        <v>1486300</v>
      </c>
      <c r="G27" s="46">
        <v>1486300</v>
      </c>
    </row>
    <row r="28" spans="1:7" ht="18.75" x14ac:dyDescent="0.3">
      <c r="A28" s="16" t="s">
        <v>52</v>
      </c>
      <c r="B28" s="17" t="s">
        <v>53</v>
      </c>
      <c r="C28" s="270">
        <f>C29</f>
        <v>0</v>
      </c>
      <c r="D28" s="24">
        <f>D29</f>
        <v>0</v>
      </c>
      <c r="E28" s="24">
        <f>E29</f>
        <v>0</v>
      </c>
      <c r="F28" s="43">
        <v>0</v>
      </c>
      <c r="G28" s="44">
        <v>0</v>
      </c>
    </row>
    <row r="29" spans="1:7" ht="18.75" x14ac:dyDescent="0.3">
      <c r="A29" s="19" t="s">
        <v>54</v>
      </c>
      <c r="B29" s="22" t="s">
        <v>55</v>
      </c>
      <c r="C29" s="272">
        <v>0</v>
      </c>
      <c r="D29" s="41"/>
      <c r="E29" s="41"/>
      <c r="F29" s="47">
        <v>0</v>
      </c>
      <c r="G29" s="48">
        <v>0</v>
      </c>
    </row>
    <row r="30" spans="1:7" ht="18.75" x14ac:dyDescent="0.3">
      <c r="A30" s="16" t="s">
        <v>48</v>
      </c>
      <c r="B30" s="27" t="s">
        <v>49</v>
      </c>
      <c r="C30" s="270">
        <f>C31</f>
        <v>0</v>
      </c>
      <c r="D30" s="24">
        <f>D31</f>
        <v>0</v>
      </c>
      <c r="E30" s="24">
        <f>E31</f>
        <v>0</v>
      </c>
      <c r="F30" s="43">
        <v>0</v>
      </c>
      <c r="G30" s="44">
        <v>0</v>
      </c>
    </row>
    <row r="31" spans="1:7" ht="18.75" x14ac:dyDescent="0.3">
      <c r="A31" s="19" t="s">
        <v>50</v>
      </c>
      <c r="B31" s="28" t="s">
        <v>51</v>
      </c>
      <c r="C31" s="271"/>
      <c r="D31" s="25"/>
      <c r="E31" s="25"/>
      <c r="F31" s="45"/>
      <c r="G31" s="46"/>
    </row>
    <row r="32" spans="1:7" ht="18.75" x14ac:dyDescent="0.3">
      <c r="A32" s="29"/>
      <c r="B32" s="26" t="s">
        <v>56</v>
      </c>
      <c r="C32" s="274">
        <f>C7+C16+C18+C21+C26+C24</f>
        <v>6400380</v>
      </c>
      <c r="D32" s="40" t="e">
        <f>D7+D13+D19+D24+#REF!+D26+D30+D28+D21+#REF!</f>
        <v>#REF!</v>
      </c>
      <c r="E32" s="40" t="e">
        <f>E7+E13+E19+E24+#REF!+E26+E30+E28+E21+#REF!</f>
        <v>#REF!</v>
      </c>
      <c r="F32" s="37">
        <f>F7+F16+F18+F21+F24+F26</f>
        <v>4296640</v>
      </c>
      <c r="G32" s="49">
        <f>G7+G16+G18+G21+G24+G26</f>
        <v>4320155</v>
      </c>
    </row>
  </sheetData>
  <mergeCells count="1">
    <mergeCell ref="A4:G5"/>
  </mergeCells>
  <phoneticPr fontId="9" type="noConversion"/>
  <pageMargins left="0.59055118110236227" right="0" top="0.59055118110236227" bottom="0.19685039370078741" header="0" footer="0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view="pageBreakPreview" topLeftCell="K1" zoomScale="90" zoomScaleNormal="100" zoomScaleSheetLayoutView="90" workbookViewId="0">
      <selection activeCell="R17" sqref="R17:S17"/>
    </sheetView>
  </sheetViews>
  <sheetFormatPr defaultRowHeight="15.75" x14ac:dyDescent="0.25"/>
  <cols>
    <col min="1" max="1" width="10" style="73" hidden="1" customWidth="1"/>
    <col min="2" max="3" width="10.28515625" style="73" hidden="1" customWidth="1"/>
    <col min="4" max="4" width="5.5703125" style="73" hidden="1" customWidth="1"/>
    <col min="5" max="10" width="10.28515625" style="73" hidden="1" customWidth="1"/>
    <col min="11" max="11" width="83.5703125" style="73" customWidth="1"/>
    <col min="12" max="12" width="5.28515625" style="73" customWidth="1"/>
    <col min="13" max="13" width="5.85546875" style="73" customWidth="1"/>
    <col min="14" max="14" width="6.42578125" style="73" customWidth="1"/>
    <col min="15" max="15" width="4.7109375" style="73" customWidth="1"/>
    <col min="16" max="16" width="4.85546875" style="73" customWidth="1"/>
    <col min="17" max="17" width="10.28515625" style="73" hidden="1" customWidth="1"/>
    <col min="18" max="18" width="9.140625" style="73"/>
    <col min="19" max="19" width="2.28515625" style="73" customWidth="1"/>
    <col min="20" max="20" width="8.85546875" style="73" customWidth="1"/>
    <col min="21" max="21" width="2" style="73" customWidth="1"/>
    <col min="22" max="22" width="12.140625" style="73" customWidth="1"/>
    <col min="23" max="16384" width="9.140625" style="73"/>
  </cols>
  <sheetData>
    <row r="1" spans="1:22" ht="15.75" customHeight="1" x14ac:dyDescent="0.25">
      <c r="A1" s="71"/>
      <c r="B1" s="71"/>
      <c r="C1" s="291"/>
      <c r="D1" s="291"/>
      <c r="E1" s="291"/>
      <c r="F1" s="291"/>
      <c r="G1" s="71"/>
      <c r="H1" s="291"/>
      <c r="I1" s="291"/>
      <c r="J1" s="291"/>
      <c r="K1" s="291"/>
      <c r="L1" s="71"/>
      <c r="M1" s="71"/>
      <c r="N1" s="71"/>
      <c r="O1" s="291"/>
      <c r="P1" s="291"/>
      <c r="Q1" s="463" t="s">
        <v>130</v>
      </c>
      <c r="R1" s="463"/>
      <c r="S1" s="463"/>
      <c r="T1" s="463"/>
      <c r="U1" s="463"/>
      <c r="V1" s="463"/>
    </row>
    <row r="2" spans="1:22" ht="11.25" customHeight="1" x14ac:dyDescent="0.25">
      <c r="A2" s="71"/>
      <c r="B2" s="71"/>
      <c r="C2" s="291"/>
      <c r="D2" s="291"/>
      <c r="E2" s="291"/>
      <c r="F2" s="291"/>
      <c r="G2" s="71"/>
      <c r="H2" s="291"/>
      <c r="I2" s="291"/>
      <c r="J2" s="291"/>
      <c r="K2" s="291"/>
      <c r="L2" s="71"/>
      <c r="M2" s="71"/>
      <c r="N2" s="71"/>
      <c r="O2" s="291"/>
      <c r="P2" s="291"/>
      <c r="Q2" s="463" t="s">
        <v>131</v>
      </c>
      <c r="R2" s="463"/>
      <c r="S2" s="463"/>
      <c r="T2" s="463"/>
      <c r="U2" s="463"/>
      <c r="V2" s="463"/>
    </row>
    <row r="3" spans="1:22" ht="13.5" customHeight="1" x14ac:dyDescent="0.25">
      <c r="A3" s="71"/>
      <c r="B3" s="71"/>
      <c r="C3" s="291"/>
      <c r="D3" s="291"/>
      <c r="E3" s="291"/>
      <c r="F3" s="291"/>
      <c r="G3" s="71"/>
      <c r="H3" s="291"/>
      <c r="I3" s="291"/>
      <c r="J3" s="291"/>
      <c r="K3" s="291"/>
      <c r="L3" s="71"/>
      <c r="M3" s="71"/>
      <c r="N3" s="71"/>
      <c r="O3" s="291"/>
      <c r="P3" s="291"/>
      <c r="Q3" s="463" t="s">
        <v>74</v>
      </c>
      <c r="R3" s="463"/>
      <c r="S3" s="463"/>
      <c r="T3" s="463"/>
      <c r="U3" s="463"/>
      <c r="V3" s="463"/>
    </row>
    <row r="4" spans="1:22" ht="12" customHeight="1" x14ac:dyDescent="0.25">
      <c r="A4" s="71"/>
      <c r="B4" s="71"/>
      <c r="C4" s="291"/>
      <c r="D4" s="291"/>
      <c r="E4" s="291"/>
      <c r="F4" s="291"/>
      <c r="G4" s="71"/>
      <c r="H4" s="291"/>
      <c r="I4" s="291"/>
      <c r="J4" s="291"/>
      <c r="K4" s="291"/>
      <c r="L4" s="71"/>
      <c r="M4" s="71"/>
      <c r="N4" s="71"/>
      <c r="O4" s="291"/>
      <c r="P4" s="291"/>
      <c r="Q4" s="463" t="s">
        <v>239</v>
      </c>
      <c r="R4" s="463"/>
      <c r="S4" s="463"/>
      <c r="T4" s="463"/>
      <c r="U4" s="463"/>
      <c r="V4" s="463"/>
    </row>
    <row r="5" spans="1:22" hidden="1" x14ac:dyDescent="0.25">
      <c r="A5" s="71"/>
      <c r="B5" s="71"/>
      <c r="C5" s="291"/>
      <c r="D5" s="291"/>
      <c r="E5" s="291"/>
      <c r="F5" s="291"/>
      <c r="G5" s="71"/>
      <c r="H5" s="291"/>
      <c r="I5" s="291"/>
      <c r="J5" s="291"/>
      <c r="K5" s="291"/>
      <c r="L5" s="71"/>
      <c r="M5" s="71"/>
      <c r="N5" s="71"/>
      <c r="O5" s="291"/>
      <c r="P5" s="291"/>
      <c r="Q5" s="291"/>
      <c r="R5" s="291"/>
      <c r="S5" s="291"/>
      <c r="T5" s="291"/>
      <c r="U5" s="291"/>
      <c r="V5" s="291"/>
    </row>
    <row r="6" spans="1:22" ht="38.25" customHeight="1" x14ac:dyDescent="0.25">
      <c r="A6" s="464" t="s">
        <v>217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</row>
    <row r="7" spans="1:22" ht="10.5" customHeight="1" thickBot="1" x14ac:dyDescent="0.3">
      <c r="A7" s="74"/>
      <c r="B7" s="465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6"/>
      <c r="Q7" s="466"/>
      <c r="R7" s="467"/>
      <c r="S7" s="467"/>
      <c r="T7" s="468"/>
      <c r="U7" s="468"/>
      <c r="V7" s="75" t="s">
        <v>0</v>
      </c>
    </row>
    <row r="8" spans="1:22" ht="18.75" customHeight="1" thickTop="1" thickBot="1" x14ac:dyDescent="0.3">
      <c r="A8" s="76"/>
      <c r="B8" s="458" t="s">
        <v>75</v>
      </c>
      <c r="C8" s="459"/>
      <c r="D8" s="459"/>
      <c r="E8" s="459"/>
      <c r="F8" s="459"/>
      <c r="G8" s="459"/>
      <c r="H8" s="459"/>
      <c r="I8" s="459"/>
      <c r="J8" s="459"/>
      <c r="K8" s="460"/>
      <c r="L8" s="77" t="s">
        <v>132</v>
      </c>
      <c r="M8" s="77" t="s">
        <v>133</v>
      </c>
      <c r="N8" s="461" t="s">
        <v>134</v>
      </c>
      <c r="O8" s="462"/>
      <c r="P8" s="461" t="s">
        <v>135</v>
      </c>
      <c r="Q8" s="462"/>
      <c r="R8" s="458">
        <v>2020</v>
      </c>
      <c r="S8" s="447"/>
      <c r="T8" s="446">
        <v>2021</v>
      </c>
      <c r="U8" s="447"/>
      <c r="V8" s="78">
        <v>2022</v>
      </c>
    </row>
    <row r="9" spans="1:22" ht="14.25" customHeight="1" thickTop="1" x14ac:dyDescent="0.25">
      <c r="A9" s="356"/>
      <c r="B9" s="448" t="s">
        <v>136</v>
      </c>
      <c r="C9" s="449"/>
      <c r="D9" s="449"/>
      <c r="E9" s="449"/>
      <c r="F9" s="449"/>
      <c r="G9" s="449"/>
      <c r="H9" s="449"/>
      <c r="I9" s="449"/>
      <c r="J9" s="449"/>
      <c r="K9" s="450"/>
      <c r="L9" s="451">
        <v>1</v>
      </c>
      <c r="M9" s="451">
        <v>0</v>
      </c>
      <c r="N9" s="452">
        <v>0</v>
      </c>
      <c r="O9" s="453"/>
      <c r="P9" s="454">
        <v>0</v>
      </c>
      <c r="Q9" s="455"/>
      <c r="R9" s="456">
        <f>R11+R17+R30+R39+R35</f>
        <v>1484019</v>
      </c>
      <c r="S9" s="457"/>
      <c r="T9" s="456">
        <f>T11+T17+T39+T30</f>
        <v>1811710</v>
      </c>
      <c r="U9" s="457"/>
      <c r="V9" s="445">
        <f>V11+V17+V39+V30</f>
        <v>1811710</v>
      </c>
    </row>
    <row r="10" spans="1:22" ht="4.5" customHeight="1" thickBot="1" x14ac:dyDescent="0.3">
      <c r="A10" s="356"/>
      <c r="B10" s="397"/>
      <c r="C10" s="304"/>
      <c r="D10" s="304"/>
      <c r="E10" s="304"/>
      <c r="F10" s="304"/>
      <c r="G10" s="304"/>
      <c r="H10" s="304"/>
      <c r="I10" s="304"/>
      <c r="J10" s="304"/>
      <c r="K10" s="379"/>
      <c r="L10" s="399"/>
      <c r="M10" s="399"/>
      <c r="N10" s="402"/>
      <c r="O10" s="403"/>
      <c r="P10" s="406"/>
      <c r="Q10" s="407"/>
      <c r="R10" s="387"/>
      <c r="S10" s="388"/>
      <c r="T10" s="387"/>
      <c r="U10" s="388"/>
      <c r="V10" s="409"/>
    </row>
    <row r="11" spans="1:22" ht="24.75" customHeight="1" x14ac:dyDescent="0.25">
      <c r="A11" s="356"/>
      <c r="B11" s="357"/>
      <c r="C11" s="301" t="s">
        <v>137</v>
      </c>
      <c r="D11" s="302"/>
      <c r="E11" s="302"/>
      <c r="F11" s="302"/>
      <c r="G11" s="302"/>
      <c r="H11" s="302"/>
      <c r="I11" s="302"/>
      <c r="J11" s="302"/>
      <c r="K11" s="396"/>
      <c r="L11" s="398">
        <v>1</v>
      </c>
      <c r="M11" s="398">
        <v>2</v>
      </c>
      <c r="N11" s="400">
        <v>0</v>
      </c>
      <c r="O11" s="401"/>
      <c r="P11" s="404">
        <v>0</v>
      </c>
      <c r="Q11" s="405"/>
      <c r="R11" s="385">
        <v>497000</v>
      </c>
      <c r="S11" s="386"/>
      <c r="T11" s="385">
        <v>497000</v>
      </c>
      <c r="U11" s="386"/>
      <c r="V11" s="408">
        <v>497000</v>
      </c>
    </row>
    <row r="12" spans="1:22" ht="3.75" customHeight="1" thickBot="1" x14ac:dyDescent="0.3">
      <c r="A12" s="356"/>
      <c r="B12" s="358"/>
      <c r="C12" s="303"/>
      <c r="D12" s="304"/>
      <c r="E12" s="304"/>
      <c r="F12" s="304"/>
      <c r="G12" s="304"/>
      <c r="H12" s="304"/>
      <c r="I12" s="304"/>
      <c r="J12" s="304"/>
      <c r="K12" s="379"/>
      <c r="L12" s="399"/>
      <c r="M12" s="399"/>
      <c r="N12" s="402"/>
      <c r="O12" s="403"/>
      <c r="P12" s="406"/>
      <c r="Q12" s="407"/>
      <c r="R12" s="387"/>
      <c r="S12" s="388"/>
      <c r="T12" s="387"/>
      <c r="U12" s="388"/>
      <c r="V12" s="409"/>
    </row>
    <row r="13" spans="1:22" ht="27" customHeight="1" thickBot="1" x14ac:dyDescent="0.3">
      <c r="A13" s="79"/>
      <c r="B13" s="83"/>
      <c r="C13" s="315"/>
      <c r="D13" s="316"/>
      <c r="E13" s="319" t="s">
        <v>226</v>
      </c>
      <c r="F13" s="320"/>
      <c r="G13" s="320"/>
      <c r="H13" s="320"/>
      <c r="I13" s="320"/>
      <c r="J13" s="320"/>
      <c r="K13" s="321"/>
      <c r="L13" s="89">
        <v>1</v>
      </c>
      <c r="M13" s="89">
        <v>2</v>
      </c>
      <c r="N13" s="290">
        <v>5500000000</v>
      </c>
      <c r="O13" s="310"/>
      <c r="P13" s="313">
        <v>0</v>
      </c>
      <c r="Q13" s="314"/>
      <c r="R13" s="286">
        <v>497000</v>
      </c>
      <c r="S13" s="311"/>
      <c r="T13" s="286">
        <v>497000</v>
      </c>
      <c r="U13" s="311"/>
      <c r="V13" s="92">
        <v>497000</v>
      </c>
    </row>
    <row r="14" spans="1:22" ht="27.75" customHeight="1" thickBot="1" x14ac:dyDescent="0.3">
      <c r="A14" s="79"/>
      <c r="B14" s="83"/>
      <c r="C14" s="315"/>
      <c r="D14" s="316"/>
      <c r="E14" s="317"/>
      <c r="F14" s="318"/>
      <c r="G14" s="319" t="s">
        <v>138</v>
      </c>
      <c r="H14" s="320"/>
      <c r="I14" s="320"/>
      <c r="J14" s="320"/>
      <c r="K14" s="321"/>
      <c r="L14" s="89">
        <v>1</v>
      </c>
      <c r="M14" s="89">
        <v>2</v>
      </c>
      <c r="N14" s="290">
        <v>5510000000</v>
      </c>
      <c r="O14" s="310"/>
      <c r="P14" s="313">
        <v>0</v>
      </c>
      <c r="Q14" s="314"/>
      <c r="R14" s="286">
        <v>497000</v>
      </c>
      <c r="S14" s="311"/>
      <c r="T14" s="286">
        <v>497000</v>
      </c>
      <c r="U14" s="311"/>
      <c r="V14" s="92">
        <v>497000</v>
      </c>
    </row>
    <row r="15" spans="1:22" ht="16.5" customHeight="1" thickBot="1" x14ac:dyDescent="0.3">
      <c r="A15" s="79"/>
      <c r="B15" s="80"/>
      <c r="C15" s="359"/>
      <c r="D15" s="360"/>
      <c r="E15" s="363"/>
      <c r="F15" s="364"/>
      <c r="G15" s="97"/>
      <c r="H15" s="346" t="s">
        <v>139</v>
      </c>
      <c r="I15" s="347"/>
      <c r="J15" s="347"/>
      <c r="K15" s="348"/>
      <c r="L15" s="101">
        <v>1</v>
      </c>
      <c r="M15" s="101">
        <v>2</v>
      </c>
      <c r="N15" s="290">
        <v>5510010010</v>
      </c>
      <c r="O15" s="310"/>
      <c r="P15" s="313">
        <v>0</v>
      </c>
      <c r="Q15" s="314"/>
      <c r="R15" s="286">
        <v>497000</v>
      </c>
      <c r="S15" s="311"/>
      <c r="T15" s="286">
        <v>497000</v>
      </c>
      <c r="U15" s="311"/>
      <c r="V15" s="102">
        <v>497000</v>
      </c>
    </row>
    <row r="16" spans="1:22" ht="17.25" customHeight="1" thickBot="1" x14ac:dyDescent="0.3">
      <c r="A16" s="79"/>
      <c r="B16" s="103"/>
      <c r="C16" s="104"/>
      <c r="D16" s="105"/>
      <c r="E16" s="106"/>
      <c r="F16" s="106"/>
      <c r="G16" s="106"/>
      <c r="H16" s="107"/>
      <c r="I16" s="107"/>
      <c r="J16" s="107"/>
      <c r="K16" s="108" t="s">
        <v>140</v>
      </c>
      <c r="L16" s="109">
        <v>1</v>
      </c>
      <c r="M16" s="109">
        <v>2</v>
      </c>
      <c r="N16" s="290">
        <v>5510010010</v>
      </c>
      <c r="O16" s="310"/>
      <c r="P16" s="90">
        <v>120</v>
      </c>
      <c r="Q16" s="91"/>
      <c r="R16" s="286">
        <v>497000</v>
      </c>
      <c r="S16" s="311"/>
      <c r="T16" s="286">
        <v>497000</v>
      </c>
      <c r="U16" s="311"/>
      <c r="V16" s="110">
        <v>497000</v>
      </c>
    </row>
    <row r="17" spans="1:22" ht="27.75" customHeight="1" thickBot="1" x14ac:dyDescent="0.3">
      <c r="A17" s="79"/>
      <c r="B17" s="80"/>
      <c r="C17" s="324" t="s">
        <v>141</v>
      </c>
      <c r="D17" s="325"/>
      <c r="E17" s="325"/>
      <c r="F17" s="325"/>
      <c r="G17" s="325"/>
      <c r="H17" s="325"/>
      <c r="I17" s="325"/>
      <c r="J17" s="325"/>
      <c r="K17" s="326"/>
      <c r="L17" s="81">
        <v>1</v>
      </c>
      <c r="M17" s="81">
        <v>4</v>
      </c>
      <c r="N17" s="327">
        <v>0</v>
      </c>
      <c r="O17" s="328"/>
      <c r="P17" s="329">
        <v>0</v>
      </c>
      <c r="Q17" s="330"/>
      <c r="R17" s="331">
        <f>R18</f>
        <v>926717</v>
      </c>
      <c r="S17" s="332"/>
      <c r="T17" s="322">
        <f>T18</f>
        <v>1297408</v>
      </c>
      <c r="U17" s="323"/>
      <c r="V17" s="122">
        <f>V18</f>
        <v>1297408</v>
      </c>
    </row>
    <row r="18" spans="1:22" ht="33" customHeight="1" thickBot="1" x14ac:dyDescent="0.3">
      <c r="A18" s="79"/>
      <c r="B18" s="83"/>
      <c r="C18" s="315"/>
      <c r="D18" s="316"/>
      <c r="E18" s="319" t="s">
        <v>230</v>
      </c>
      <c r="F18" s="320"/>
      <c r="G18" s="320"/>
      <c r="H18" s="320"/>
      <c r="I18" s="320"/>
      <c r="J18" s="320"/>
      <c r="K18" s="321"/>
      <c r="L18" s="111">
        <v>1</v>
      </c>
      <c r="M18" s="112">
        <v>4</v>
      </c>
      <c r="N18" s="290">
        <v>5500000000</v>
      </c>
      <c r="O18" s="310"/>
      <c r="P18" s="313">
        <v>0</v>
      </c>
      <c r="Q18" s="314"/>
      <c r="R18" s="286">
        <f>R19</f>
        <v>926717</v>
      </c>
      <c r="S18" s="311"/>
      <c r="T18" s="288">
        <f>T19</f>
        <v>1297408</v>
      </c>
      <c r="U18" s="312"/>
      <c r="V18" s="92">
        <f>V19</f>
        <v>1297408</v>
      </c>
    </row>
    <row r="19" spans="1:22" ht="24.75" customHeight="1" thickBot="1" x14ac:dyDescent="0.3">
      <c r="A19" s="79"/>
      <c r="B19" s="83"/>
      <c r="C19" s="315"/>
      <c r="D19" s="316"/>
      <c r="E19" s="317"/>
      <c r="F19" s="318"/>
      <c r="G19" s="319" t="s">
        <v>138</v>
      </c>
      <c r="H19" s="320"/>
      <c r="I19" s="320"/>
      <c r="J19" s="320"/>
      <c r="K19" s="321"/>
      <c r="L19" s="89">
        <v>1</v>
      </c>
      <c r="M19" s="89">
        <v>4</v>
      </c>
      <c r="N19" s="290">
        <v>5510000000</v>
      </c>
      <c r="O19" s="310"/>
      <c r="P19" s="313">
        <v>0</v>
      </c>
      <c r="Q19" s="314"/>
      <c r="R19" s="286">
        <f>R20</f>
        <v>926717</v>
      </c>
      <c r="S19" s="311"/>
      <c r="T19" s="288">
        <f>T20</f>
        <v>1297408</v>
      </c>
      <c r="U19" s="312"/>
      <c r="V19" s="92">
        <f>V20</f>
        <v>1297408</v>
      </c>
    </row>
    <row r="20" spans="1:22" ht="21" customHeight="1" thickBot="1" x14ac:dyDescent="0.3">
      <c r="A20" s="79"/>
      <c r="B20" s="83"/>
      <c r="C20" s="315"/>
      <c r="D20" s="316"/>
      <c r="E20" s="317"/>
      <c r="F20" s="318"/>
      <c r="G20" s="319" t="s">
        <v>142</v>
      </c>
      <c r="H20" s="320"/>
      <c r="I20" s="320"/>
      <c r="J20" s="320"/>
      <c r="K20" s="321"/>
      <c r="L20" s="89">
        <v>1</v>
      </c>
      <c r="M20" s="89">
        <v>4</v>
      </c>
      <c r="N20" s="290">
        <v>5510010020</v>
      </c>
      <c r="O20" s="310"/>
      <c r="P20" s="313">
        <v>0</v>
      </c>
      <c r="Q20" s="314"/>
      <c r="R20" s="286">
        <f>R21+R22+R25+R26+R27+R28</f>
        <v>926717</v>
      </c>
      <c r="S20" s="311"/>
      <c r="T20" s="286">
        <f>T21+T22+T25+T26+T27+T28</f>
        <v>1297408</v>
      </c>
      <c r="U20" s="311"/>
      <c r="V20" s="92">
        <f>V21+V22+V25+V26+V27+V28</f>
        <v>1297408</v>
      </c>
    </row>
    <row r="21" spans="1:22" ht="17.25" customHeight="1" thickBot="1" x14ac:dyDescent="0.3">
      <c r="A21" s="79"/>
      <c r="B21" s="83"/>
      <c r="C21" s="315"/>
      <c r="D21" s="316"/>
      <c r="E21" s="317"/>
      <c r="F21" s="318"/>
      <c r="G21" s="317"/>
      <c r="H21" s="318"/>
      <c r="I21" s="319" t="s">
        <v>140</v>
      </c>
      <c r="J21" s="320"/>
      <c r="K21" s="321"/>
      <c r="L21" s="89">
        <v>1</v>
      </c>
      <c r="M21" s="89">
        <v>4</v>
      </c>
      <c r="N21" s="290">
        <v>5510010020</v>
      </c>
      <c r="O21" s="310"/>
      <c r="P21" s="313">
        <v>120</v>
      </c>
      <c r="Q21" s="314"/>
      <c r="R21" s="286">
        <v>469466</v>
      </c>
      <c r="S21" s="311"/>
      <c r="T21" s="288">
        <v>473140</v>
      </c>
      <c r="U21" s="312"/>
      <c r="V21" s="92">
        <v>473140</v>
      </c>
    </row>
    <row r="22" spans="1:22" ht="17.25" customHeight="1" x14ac:dyDescent="0.25">
      <c r="A22" s="356"/>
      <c r="B22" s="357"/>
      <c r="C22" s="359"/>
      <c r="D22" s="360"/>
      <c r="E22" s="363"/>
      <c r="F22" s="364"/>
      <c r="G22" s="363"/>
      <c r="H22" s="364"/>
      <c r="I22" s="346" t="s">
        <v>143</v>
      </c>
      <c r="J22" s="347"/>
      <c r="K22" s="348"/>
      <c r="L22" s="378">
        <v>1</v>
      </c>
      <c r="M22" s="378">
        <v>4</v>
      </c>
      <c r="N22" s="336">
        <v>5510010020</v>
      </c>
      <c r="O22" s="337"/>
      <c r="P22" s="340">
        <v>240</v>
      </c>
      <c r="Q22" s="341"/>
      <c r="R22" s="367">
        <v>215681</v>
      </c>
      <c r="S22" s="368"/>
      <c r="T22" s="371">
        <v>582698</v>
      </c>
      <c r="U22" s="372"/>
      <c r="V22" s="352">
        <v>582698</v>
      </c>
    </row>
    <row r="23" spans="1:22" ht="3.75" customHeight="1" thickBot="1" x14ac:dyDescent="0.3">
      <c r="A23" s="356"/>
      <c r="B23" s="358"/>
      <c r="C23" s="361"/>
      <c r="D23" s="362"/>
      <c r="E23" s="365"/>
      <c r="F23" s="366"/>
      <c r="G23" s="365"/>
      <c r="H23" s="366"/>
      <c r="I23" s="349"/>
      <c r="J23" s="350"/>
      <c r="K23" s="351"/>
      <c r="L23" s="355"/>
      <c r="M23" s="355"/>
      <c r="N23" s="338"/>
      <c r="O23" s="339"/>
      <c r="P23" s="342"/>
      <c r="Q23" s="343"/>
      <c r="R23" s="369"/>
      <c r="S23" s="370"/>
      <c r="T23" s="373"/>
      <c r="U23" s="374"/>
      <c r="V23" s="353"/>
    </row>
    <row r="24" spans="1:22" ht="1.5" hidden="1" customHeight="1" thickBot="1" x14ac:dyDescent="0.3">
      <c r="A24" s="79"/>
      <c r="B24" s="82"/>
      <c r="C24" s="315"/>
      <c r="D24" s="316"/>
      <c r="E24" s="317"/>
      <c r="F24" s="318"/>
      <c r="G24" s="317"/>
      <c r="H24" s="318"/>
      <c r="I24" s="319"/>
      <c r="J24" s="320"/>
      <c r="K24" s="321"/>
      <c r="L24" s="116"/>
      <c r="M24" s="116"/>
      <c r="N24" s="290"/>
      <c r="O24" s="310"/>
      <c r="P24" s="313"/>
      <c r="Q24" s="314"/>
      <c r="R24" s="286"/>
      <c r="S24" s="311"/>
      <c r="T24" s="288"/>
      <c r="U24" s="312"/>
      <c r="V24" s="117"/>
    </row>
    <row r="25" spans="1:22" ht="18.75" customHeight="1" thickBot="1" x14ac:dyDescent="0.3">
      <c r="A25" s="79"/>
      <c r="B25" s="118"/>
      <c r="C25" s="119"/>
      <c r="D25" s="119"/>
      <c r="E25" s="120"/>
      <c r="F25" s="120"/>
      <c r="G25" s="120"/>
      <c r="H25" s="120"/>
      <c r="I25" s="87"/>
      <c r="J25" s="87"/>
      <c r="K25" s="88" t="s">
        <v>125</v>
      </c>
      <c r="L25" s="89">
        <v>1</v>
      </c>
      <c r="M25" s="89">
        <v>4</v>
      </c>
      <c r="N25" s="290">
        <v>5510010020</v>
      </c>
      <c r="O25" s="310"/>
      <c r="P25" s="90">
        <v>540</v>
      </c>
      <c r="Q25" s="91"/>
      <c r="R25" s="286">
        <v>15040</v>
      </c>
      <c r="S25" s="311"/>
      <c r="T25" s="288">
        <v>15040</v>
      </c>
      <c r="U25" s="312"/>
      <c r="V25" s="92">
        <v>15040</v>
      </c>
    </row>
    <row r="26" spans="1:22" ht="22.5" customHeight="1" thickBot="1" x14ac:dyDescent="0.3">
      <c r="A26" s="79"/>
      <c r="B26" s="118"/>
      <c r="C26" s="119"/>
      <c r="D26" s="119"/>
      <c r="E26" s="120"/>
      <c r="F26" s="120"/>
      <c r="G26" s="120"/>
      <c r="H26" s="120"/>
      <c r="I26" s="87"/>
      <c r="J26" s="87"/>
      <c r="K26" s="88" t="s">
        <v>144</v>
      </c>
      <c r="L26" s="89">
        <v>1</v>
      </c>
      <c r="M26" s="89">
        <v>4</v>
      </c>
      <c r="N26" s="290">
        <v>5510010020</v>
      </c>
      <c r="O26" s="310"/>
      <c r="P26" s="90">
        <v>830</v>
      </c>
      <c r="Q26" s="91"/>
      <c r="R26" s="286">
        <v>0</v>
      </c>
      <c r="S26" s="311"/>
      <c r="T26" s="288">
        <v>0</v>
      </c>
      <c r="U26" s="312"/>
      <c r="V26" s="92">
        <v>0</v>
      </c>
    </row>
    <row r="27" spans="1:22" ht="16.5" customHeight="1" thickBot="1" x14ac:dyDescent="0.3">
      <c r="A27" s="79"/>
      <c r="B27" s="118"/>
      <c r="C27" s="119"/>
      <c r="D27" s="119"/>
      <c r="E27" s="120"/>
      <c r="F27" s="120"/>
      <c r="G27" s="120"/>
      <c r="H27" s="120"/>
      <c r="I27" s="87"/>
      <c r="J27" s="87"/>
      <c r="K27" s="88" t="s">
        <v>145</v>
      </c>
      <c r="L27" s="89">
        <v>1</v>
      </c>
      <c r="M27" s="89">
        <v>4</v>
      </c>
      <c r="N27" s="290">
        <v>5510010020</v>
      </c>
      <c r="O27" s="310"/>
      <c r="P27" s="90">
        <v>850</v>
      </c>
      <c r="Q27" s="91"/>
      <c r="R27" s="286">
        <v>0</v>
      </c>
      <c r="S27" s="311"/>
      <c r="T27" s="288">
        <v>0</v>
      </c>
      <c r="U27" s="289"/>
      <c r="V27" s="92">
        <v>0</v>
      </c>
    </row>
    <row r="28" spans="1:22" ht="40.5" customHeight="1" thickBot="1" x14ac:dyDescent="0.3">
      <c r="A28" s="79"/>
      <c r="B28" s="118"/>
      <c r="C28" s="119"/>
      <c r="D28" s="119"/>
      <c r="E28" s="120"/>
      <c r="F28" s="120"/>
      <c r="G28" s="120"/>
      <c r="H28" s="120"/>
      <c r="I28" s="87"/>
      <c r="J28" s="87"/>
      <c r="K28" s="88" t="s">
        <v>146</v>
      </c>
      <c r="L28" s="89">
        <v>1</v>
      </c>
      <c r="M28" s="89">
        <v>4</v>
      </c>
      <c r="N28" s="290">
        <v>5510015010</v>
      </c>
      <c r="O28" s="310"/>
      <c r="P28" s="90">
        <v>0</v>
      </c>
      <c r="Q28" s="91"/>
      <c r="R28" s="286">
        <f>R29</f>
        <v>226530</v>
      </c>
      <c r="S28" s="311"/>
      <c r="T28" s="288">
        <f>T29</f>
        <v>226530</v>
      </c>
      <c r="U28" s="312"/>
      <c r="V28" s="92">
        <f>V29</f>
        <v>226530</v>
      </c>
    </row>
    <row r="29" spans="1:22" ht="22.5" customHeight="1" thickBot="1" x14ac:dyDescent="0.3">
      <c r="A29" s="79"/>
      <c r="B29" s="118"/>
      <c r="C29" s="119"/>
      <c r="D29" s="119"/>
      <c r="E29" s="120"/>
      <c r="F29" s="120"/>
      <c r="G29" s="120"/>
      <c r="H29" s="120"/>
      <c r="I29" s="87"/>
      <c r="J29" s="87"/>
      <c r="K29" s="88" t="s">
        <v>125</v>
      </c>
      <c r="L29" s="89">
        <v>1</v>
      </c>
      <c r="M29" s="89">
        <v>4</v>
      </c>
      <c r="N29" s="290">
        <v>5510015010</v>
      </c>
      <c r="O29" s="310"/>
      <c r="P29" s="90">
        <v>540</v>
      </c>
      <c r="Q29" s="91"/>
      <c r="R29" s="286">
        <v>226530</v>
      </c>
      <c r="S29" s="469"/>
      <c r="T29" s="288">
        <v>226530</v>
      </c>
      <c r="U29" s="289"/>
      <c r="V29" s="92">
        <v>226530</v>
      </c>
    </row>
    <row r="30" spans="1:22" ht="22.5" customHeight="1" thickBot="1" x14ac:dyDescent="0.3">
      <c r="A30" s="79"/>
      <c r="B30" s="118"/>
      <c r="C30" s="119"/>
      <c r="D30" s="119"/>
      <c r="E30" s="120"/>
      <c r="F30" s="120"/>
      <c r="G30" s="120"/>
      <c r="H30" s="120"/>
      <c r="I30" s="87"/>
      <c r="J30" s="87"/>
      <c r="K30" s="262" t="s">
        <v>227</v>
      </c>
      <c r="L30" s="125">
        <v>1</v>
      </c>
      <c r="M30" s="125">
        <v>6</v>
      </c>
      <c r="N30" s="327">
        <v>0</v>
      </c>
      <c r="O30" s="328"/>
      <c r="P30" s="263">
        <v>0</v>
      </c>
      <c r="Q30" s="264"/>
      <c r="R30" s="331">
        <f>R31</f>
        <v>16621</v>
      </c>
      <c r="S30" s="470"/>
      <c r="T30" s="322">
        <f>T31</f>
        <v>16621</v>
      </c>
      <c r="U30" s="471"/>
      <c r="V30" s="122">
        <f>V31</f>
        <v>16621</v>
      </c>
    </row>
    <row r="31" spans="1:22" ht="26.25" customHeight="1" thickBot="1" x14ac:dyDescent="0.3">
      <c r="A31" s="79"/>
      <c r="B31" s="118"/>
      <c r="C31" s="119"/>
      <c r="D31" s="119"/>
      <c r="E31" s="120"/>
      <c r="F31" s="120"/>
      <c r="G31" s="120"/>
      <c r="H31" s="120"/>
      <c r="I31" s="87"/>
      <c r="J31" s="87"/>
      <c r="K31" s="88" t="s">
        <v>226</v>
      </c>
      <c r="L31" s="89">
        <v>1</v>
      </c>
      <c r="M31" s="89">
        <v>6</v>
      </c>
      <c r="N31" s="290">
        <v>5500000000</v>
      </c>
      <c r="O31" s="443"/>
      <c r="P31" s="90">
        <v>0</v>
      </c>
      <c r="Q31" s="91"/>
      <c r="R31" s="286">
        <f>R32</f>
        <v>16621</v>
      </c>
      <c r="S31" s="287"/>
      <c r="T31" s="288">
        <f>T32</f>
        <v>16621</v>
      </c>
      <c r="U31" s="289"/>
      <c r="V31" s="92">
        <f>V32</f>
        <v>16621</v>
      </c>
    </row>
    <row r="32" spans="1:22" ht="22.5" customHeight="1" thickBot="1" x14ac:dyDescent="0.3">
      <c r="A32" s="79"/>
      <c r="B32" s="118"/>
      <c r="C32" s="119"/>
      <c r="D32" s="119"/>
      <c r="E32" s="120"/>
      <c r="F32" s="120"/>
      <c r="G32" s="120"/>
      <c r="H32" s="120"/>
      <c r="I32" s="87"/>
      <c r="J32" s="87"/>
      <c r="K32" s="88" t="s">
        <v>138</v>
      </c>
      <c r="L32" s="89">
        <v>1</v>
      </c>
      <c r="M32" s="89">
        <v>6</v>
      </c>
      <c r="N32" s="290">
        <v>5510000000</v>
      </c>
      <c r="O32" s="443"/>
      <c r="P32" s="90">
        <v>0</v>
      </c>
      <c r="Q32" s="91"/>
      <c r="R32" s="286">
        <f>R33</f>
        <v>16621</v>
      </c>
      <c r="S32" s="287"/>
      <c r="T32" s="288">
        <f>T33</f>
        <v>16621</v>
      </c>
      <c r="U32" s="289"/>
      <c r="V32" s="92">
        <f>V33</f>
        <v>16621</v>
      </c>
    </row>
    <row r="33" spans="1:22" ht="30.75" customHeight="1" thickBot="1" x14ac:dyDescent="0.3">
      <c r="A33" s="79"/>
      <c r="B33" s="118"/>
      <c r="C33" s="119"/>
      <c r="D33" s="119"/>
      <c r="E33" s="120"/>
      <c r="F33" s="120"/>
      <c r="G33" s="120"/>
      <c r="H33" s="120"/>
      <c r="I33" s="87"/>
      <c r="J33" s="87"/>
      <c r="K33" s="88" t="s">
        <v>148</v>
      </c>
      <c r="L33" s="89">
        <v>1</v>
      </c>
      <c r="M33" s="89">
        <v>6</v>
      </c>
      <c r="N33" s="290">
        <v>5510010080</v>
      </c>
      <c r="O33" s="443"/>
      <c r="P33" s="90">
        <v>0</v>
      </c>
      <c r="Q33" s="91"/>
      <c r="R33" s="286">
        <f>R34</f>
        <v>16621</v>
      </c>
      <c r="S33" s="287"/>
      <c r="T33" s="288">
        <f>T34</f>
        <v>16621</v>
      </c>
      <c r="U33" s="289"/>
      <c r="V33" s="92">
        <f>V34</f>
        <v>16621</v>
      </c>
    </row>
    <row r="34" spans="1:22" ht="22.5" customHeight="1" thickBot="1" x14ac:dyDescent="0.3">
      <c r="A34" s="79"/>
      <c r="B34" s="118"/>
      <c r="C34" s="119"/>
      <c r="D34" s="119"/>
      <c r="E34" s="120"/>
      <c r="F34" s="120"/>
      <c r="G34" s="120"/>
      <c r="H34" s="120"/>
      <c r="I34" s="87"/>
      <c r="J34" s="87"/>
      <c r="K34" s="88" t="s">
        <v>125</v>
      </c>
      <c r="L34" s="89">
        <v>1</v>
      </c>
      <c r="M34" s="89">
        <v>6</v>
      </c>
      <c r="N34" s="290">
        <v>5510010080</v>
      </c>
      <c r="O34" s="443"/>
      <c r="P34" s="90">
        <v>540</v>
      </c>
      <c r="Q34" s="91"/>
      <c r="R34" s="286">
        <v>16621</v>
      </c>
      <c r="S34" s="287"/>
      <c r="T34" s="288">
        <v>16621</v>
      </c>
      <c r="U34" s="289"/>
      <c r="V34" s="92">
        <v>16621</v>
      </c>
    </row>
    <row r="35" spans="1:22" ht="18.75" customHeight="1" thickBot="1" x14ac:dyDescent="0.3">
      <c r="A35" s="79"/>
      <c r="B35" s="118"/>
      <c r="C35" s="119"/>
      <c r="D35" s="119"/>
      <c r="E35" s="120"/>
      <c r="F35" s="120"/>
      <c r="G35" s="120"/>
      <c r="H35" s="120"/>
      <c r="I35" s="87"/>
      <c r="J35" s="87"/>
      <c r="K35" s="262" t="s">
        <v>237</v>
      </c>
      <c r="L35" s="125">
        <v>1</v>
      </c>
      <c r="M35" s="125">
        <v>7</v>
      </c>
      <c r="N35" s="327">
        <v>0</v>
      </c>
      <c r="O35" s="472"/>
      <c r="P35" s="263">
        <v>0</v>
      </c>
      <c r="Q35" s="264"/>
      <c r="R35" s="331">
        <f>R36</f>
        <v>43000</v>
      </c>
      <c r="S35" s="470"/>
      <c r="T35" s="322">
        <v>0</v>
      </c>
      <c r="U35" s="471"/>
      <c r="V35" s="122">
        <v>0</v>
      </c>
    </row>
    <row r="36" spans="1:22" ht="22.5" customHeight="1" thickBot="1" x14ac:dyDescent="0.3">
      <c r="A36" s="79"/>
      <c r="B36" s="118"/>
      <c r="C36" s="119"/>
      <c r="D36" s="119"/>
      <c r="E36" s="120"/>
      <c r="F36" s="120"/>
      <c r="G36" s="120"/>
      <c r="H36" s="120"/>
      <c r="I36" s="87"/>
      <c r="J36" s="87"/>
      <c r="K36" s="88" t="s">
        <v>218</v>
      </c>
      <c r="L36" s="89">
        <v>1</v>
      </c>
      <c r="M36" s="89">
        <v>7</v>
      </c>
      <c r="N36" s="290">
        <v>7700000000</v>
      </c>
      <c r="O36" s="443"/>
      <c r="P36" s="90">
        <v>0</v>
      </c>
      <c r="Q36" s="91"/>
      <c r="R36" s="286">
        <f>R37</f>
        <v>43000</v>
      </c>
      <c r="S36" s="287"/>
      <c r="T36" s="288">
        <v>0</v>
      </c>
      <c r="U36" s="289"/>
      <c r="V36" s="92">
        <v>0</v>
      </c>
    </row>
    <row r="37" spans="1:22" ht="22.5" customHeight="1" thickBot="1" x14ac:dyDescent="0.3">
      <c r="A37" s="79"/>
      <c r="B37" s="118"/>
      <c r="C37" s="119"/>
      <c r="D37" s="119"/>
      <c r="E37" s="120"/>
      <c r="F37" s="120"/>
      <c r="G37" s="120"/>
      <c r="H37" s="120"/>
      <c r="I37" s="87"/>
      <c r="J37" s="87"/>
      <c r="K37" s="88" t="s">
        <v>236</v>
      </c>
      <c r="L37" s="89">
        <v>1</v>
      </c>
      <c r="M37" s="89">
        <v>7</v>
      </c>
      <c r="N37" s="290">
        <v>7700000000</v>
      </c>
      <c r="O37" s="443"/>
      <c r="P37" s="90">
        <v>0</v>
      </c>
      <c r="Q37" s="91"/>
      <c r="R37" s="286">
        <f>R38</f>
        <v>43000</v>
      </c>
      <c r="S37" s="287"/>
      <c r="T37" s="288">
        <v>0</v>
      </c>
      <c r="U37" s="289"/>
      <c r="V37" s="92">
        <v>0</v>
      </c>
    </row>
    <row r="38" spans="1:22" ht="22.5" customHeight="1" thickBot="1" x14ac:dyDescent="0.3">
      <c r="A38" s="79"/>
      <c r="B38" s="118"/>
      <c r="C38" s="119"/>
      <c r="D38" s="119"/>
      <c r="E38" s="120"/>
      <c r="F38" s="120"/>
      <c r="G38" s="120"/>
      <c r="H38" s="120"/>
      <c r="I38" s="87"/>
      <c r="J38" s="87"/>
      <c r="K38" s="88" t="s">
        <v>174</v>
      </c>
      <c r="L38" s="89">
        <v>1</v>
      </c>
      <c r="M38" s="89">
        <v>7</v>
      </c>
      <c r="N38" s="290">
        <v>7700010050</v>
      </c>
      <c r="O38" s="443"/>
      <c r="P38" s="90">
        <v>800</v>
      </c>
      <c r="Q38" s="91"/>
      <c r="R38" s="286">
        <v>43000</v>
      </c>
      <c r="S38" s="287"/>
      <c r="T38" s="288">
        <v>0</v>
      </c>
      <c r="U38" s="289"/>
      <c r="V38" s="92">
        <v>0</v>
      </c>
    </row>
    <row r="39" spans="1:22" ht="22.5" customHeight="1" thickBot="1" x14ac:dyDescent="0.3">
      <c r="A39" s="79"/>
      <c r="B39" s="118"/>
      <c r="C39" s="119"/>
      <c r="D39" s="119"/>
      <c r="E39" s="120"/>
      <c r="F39" s="120"/>
      <c r="G39" s="120"/>
      <c r="H39" s="120"/>
      <c r="I39" s="87"/>
      <c r="J39" s="87"/>
      <c r="K39" s="88" t="s">
        <v>174</v>
      </c>
      <c r="L39" s="89">
        <v>1</v>
      </c>
      <c r="M39" s="89">
        <v>13</v>
      </c>
      <c r="N39" s="290">
        <v>0</v>
      </c>
      <c r="O39" s="443"/>
      <c r="P39" s="90">
        <v>0</v>
      </c>
      <c r="Q39" s="91"/>
      <c r="R39" s="286">
        <v>681</v>
      </c>
      <c r="S39" s="287"/>
      <c r="T39" s="288">
        <v>681</v>
      </c>
      <c r="U39" s="289"/>
      <c r="V39" s="92">
        <v>681</v>
      </c>
    </row>
    <row r="40" spans="1:22" ht="22.5" customHeight="1" thickBot="1" x14ac:dyDescent="0.3">
      <c r="A40" s="79"/>
      <c r="B40" s="118"/>
      <c r="C40" s="119"/>
      <c r="D40" s="119"/>
      <c r="E40" s="120"/>
      <c r="F40" s="120"/>
      <c r="G40" s="120"/>
      <c r="H40" s="120"/>
      <c r="I40" s="87"/>
      <c r="J40" s="87"/>
      <c r="K40" s="88" t="s">
        <v>218</v>
      </c>
      <c r="L40" s="89">
        <v>1</v>
      </c>
      <c r="M40" s="89">
        <v>13</v>
      </c>
      <c r="N40" s="290">
        <v>7700000000</v>
      </c>
      <c r="O40" s="443"/>
      <c r="P40" s="90">
        <v>0</v>
      </c>
      <c r="Q40" s="91"/>
      <c r="R40" s="286">
        <v>681</v>
      </c>
      <c r="S40" s="287"/>
      <c r="T40" s="288">
        <v>681</v>
      </c>
      <c r="U40" s="289"/>
      <c r="V40" s="92">
        <v>681</v>
      </c>
    </row>
    <row r="41" spans="1:22" ht="22.5" customHeight="1" thickBot="1" x14ac:dyDescent="0.3">
      <c r="A41" s="79"/>
      <c r="B41" s="118"/>
      <c r="C41" s="119"/>
      <c r="D41" s="119"/>
      <c r="E41" s="120"/>
      <c r="F41" s="120"/>
      <c r="G41" s="120"/>
      <c r="H41" s="120"/>
      <c r="I41" s="87"/>
      <c r="J41" s="87"/>
      <c r="K41" s="88" t="s">
        <v>225</v>
      </c>
      <c r="L41" s="89">
        <v>1</v>
      </c>
      <c r="M41" s="89">
        <v>13</v>
      </c>
      <c r="N41" s="290">
        <v>7700095100</v>
      </c>
      <c r="O41" s="443"/>
      <c r="P41" s="90">
        <v>0</v>
      </c>
      <c r="Q41" s="91"/>
      <c r="R41" s="286">
        <v>681</v>
      </c>
      <c r="S41" s="287"/>
      <c r="T41" s="288">
        <v>681</v>
      </c>
      <c r="U41" s="289"/>
      <c r="V41" s="92">
        <v>681</v>
      </c>
    </row>
    <row r="42" spans="1:22" ht="22.5" customHeight="1" thickBot="1" x14ac:dyDescent="0.3">
      <c r="A42" s="79"/>
      <c r="B42" s="118"/>
      <c r="C42" s="119"/>
      <c r="D42" s="119"/>
      <c r="E42" s="120"/>
      <c r="F42" s="120"/>
      <c r="G42" s="120"/>
      <c r="H42" s="120"/>
      <c r="I42" s="87"/>
      <c r="J42" s="87"/>
      <c r="K42" s="88" t="s">
        <v>174</v>
      </c>
      <c r="L42" s="89">
        <v>1</v>
      </c>
      <c r="M42" s="89">
        <v>13</v>
      </c>
      <c r="N42" s="290">
        <v>7700095100</v>
      </c>
      <c r="O42" s="443"/>
      <c r="P42" s="90">
        <v>800</v>
      </c>
      <c r="Q42" s="91"/>
      <c r="R42" s="286">
        <v>681</v>
      </c>
      <c r="S42" s="287"/>
      <c r="T42" s="288">
        <v>681</v>
      </c>
      <c r="U42" s="289"/>
      <c r="V42" s="92">
        <v>681</v>
      </c>
    </row>
    <row r="43" spans="1:22" ht="22.5" customHeight="1" thickBot="1" x14ac:dyDescent="0.3">
      <c r="A43" s="79"/>
      <c r="B43" s="118"/>
      <c r="C43" s="119"/>
      <c r="D43" s="119"/>
      <c r="E43" s="120"/>
      <c r="F43" s="120"/>
      <c r="G43" s="120"/>
      <c r="H43" s="120"/>
      <c r="I43" s="87"/>
      <c r="J43" s="87"/>
      <c r="K43" s="88" t="s">
        <v>175</v>
      </c>
      <c r="L43" s="89">
        <v>1</v>
      </c>
      <c r="M43" s="89">
        <v>13</v>
      </c>
      <c r="N43" s="290">
        <v>7700095100</v>
      </c>
      <c r="O43" s="443"/>
      <c r="P43" s="90">
        <v>850</v>
      </c>
      <c r="Q43" s="91"/>
      <c r="R43" s="286">
        <v>681</v>
      </c>
      <c r="S43" s="287"/>
      <c r="T43" s="288">
        <v>681</v>
      </c>
      <c r="U43" s="289"/>
      <c r="V43" s="92">
        <v>681</v>
      </c>
    </row>
    <row r="44" spans="1:22" ht="16.5" customHeight="1" thickBot="1" x14ac:dyDescent="0.3">
      <c r="A44" s="79"/>
      <c r="B44" s="444" t="s">
        <v>149</v>
      </c>
      <c r="C44" s="439"/>
      <c r="D44" s="439"/>
      <c r="E44" s="439"/>
      <c r="F44" s="439"/>
      <c r="G44" s="439"/>
      <c r="H44" s="439"/>
      <c r="I44" s="439"/>
      <c r="J44" s="439"/>
      <c r="K44" s="440"/>
      <c r="L44" s="121">
        <v>2</v>
      </c>
      <c r="M44" s="121">
        <v>0</v>
      </c>
      <c r="N44" s="441">
        <v>0</v>
      </c>
      <c r="O44" s="442"/>
      <c r="P44" s="436">
        <v>0</v>
      </c>
      <c r="Q44" s="437"/>
      <c r="R44" s="331">
        <f>R45</f>
        <v>92180</v>
      </c>
      <c r="S44" s="332"/>
      <c r="T44" s="322">
        <f>T45</f>
        <v>92640</v>
      </c>
      <c r="U44" s="323"/>
      <c r="V44" s="122">
        <f>V45</f>
        <v>95155</v>
      </c>
    </row>
    <row r="45" spans="1:22" ht="15" customHeight="1" thickBot="1" x14ac:dyDescent="0.3">
      <c r="A45" s="79"/>
      <c r="B45" s="333"/>
      <c r="C45" s="326"/>
      <c r="D45" s="438" t="s">
        <v>36</v>
      </c>
      <c r="E45" s="439"/>
      <c r="F45" s="439"/>
      <c r="G45" s="439"/>
      <c r="H45" s="439"/>
      <c r="I45" s="439"/>
      <c r="J45" s="439"/>
      <c r="K45" s="440"/>
      <c r="L45" s="121">
        <v>2</v>
      </c>
      <c r="M45" s="121">
        <v>3</v>
      </c>
      <c r="N45" s="441">
        <v>0</v>
      </c>
      <c r="O45" s="442"/>
      <c r="P45" s="436">
        <v>0</v>
      </c>
      <c r="Q45" s="437"/>
      <c r="R45" s="331">
        <f>R46</f>
        <v>92180</v>
      </c>
      <c r="S45" s="332"/>
      <c r="T45" s="322">
        <f>T46</f>
        <v>92640</v>
      </c>
      <c r="U45" s="323"/>
      <c r="V45" s="122">
        <f>V46</f>
        <v>95155</v>
      </c>
    </row>
    <row r="46" spans="1:22" ht="30" customHeight="1" thickBot="1" x14ac:dyDescent="0.3">
      <c r="A46" s="79"/>
      <c r="B46" s="333"/>
      <c r="C46" s="326"/>
      <c r="D46" s="324"/>
      <c r="E46" s="326"/>
      <c r="F46" s="433" t="s">
        <v>231</v>
      </c>
      <c r="G46" s="434"/>
      <c r="H46" s="434"/>
      <c r="I46" s="434"/>
      <c r="J46" s="434"/>
      <c r="K46" s="435"/>
      <c r="L46" s="123">
        <v>2</v>
      </c>
      <c r="M46" s="123">
        <v>3</v>
      </c>
      <c r="N46" s="393">
        <v>5500000000</v>
      </c>
      <c r="O46" s="394"/>
      <c r="P46" s="418">
        <v>0</v>
      </c>
      <c r="Q46" s="419"/>
      <c r="R46" s="286">
        <f>R47</f>
        <v>92180</v>
      </c>
      <c r="S46" s="311"/>
      <c r="T46" s="288">
        <f>T47</f>
        <v>92640</v>
      </c>
      <c r="U46" s="312"/>
      <c r="V46" s="92">
        <f>V47</f>
        <v>95155</v>
      </c>
    </row>
    <row r="47" spans="1:22" ht="19.5" customHeight="1" thickBot="1" x14ac:dyDescent="0.3">
      <c r="A47" s="79"/>
      <c r="B47" s="333"/>
      <c r="C47" s="326"/>
      <c r="D47" s="324"/>
      <c r="E47" s="326"/>
      <c r="F47" s="324"/>
      <c r="G47" s="326"/>
      <c r="H47" s="430" t="s">
        <v>150</v>
      </c>
      <c r="I47" s="431"/>
      <c r="J47" s="431"/>
      <c r="K47" s="432"/>
      <c r="L47" s="123">
        <v>2</v>
      </c>
      <c r="M47" s="123">
        <v>3</v>
      </c>
      <c r="N47" s="393">
        <v>5520000000</v>
      </c>
      <c r="O47" s="394"/>
      <c r="P47" s="418">
        <v>0</v>
      </c>
      <c r="Q47" s="419"/>
      <c r="R47" s="286">
        <f>R48</f>
        <v>92180</v>
      </c>
      <c r="S47" s="311"/>
      <c r="T47" s="288">
        <f>T48</f>
        <v>92640</v>
      </c>
      <c r="U47" s="312"/>
      <c r="V47" s="92">
        <f>V48</f>
        <v>95155</v>
      </c>
    </row>
    <row r="48" spans="1:22" ht="15.75" customHeight="1" x14ac:dyDescent="0.25">
      <c r="A48" s="356"/>
      <c r="B48" s="395"/>
      <c r="C48" s="396"/>
      <c r="D48" s="301"/>
      <c r="E48" s="396"/>
      <c r="F48" s="301"/>
      <c r="G48" s="396"/>
      <c r="H48" s="420" t="s">
        <v>255</v>
      </c>
      <c r="I48" s="421"/>
      <c r="J48" s="421"/>
      <c r="K48" s="422"/>
      <c r="L48" s="416">
        <v>2</v>
      </c>
      <c r="M48" s="416">
        <v>3</v>
      </c>
      <c r="N48" s="426">
        <v>5520051180</v>
      </c>
      <c r="O48" s="427"/>
      <c r="P48" s="410">
        <v>0</v>
      </c>
      <c r="Q48" s="411"/>
      <c r="R48" s="367">
        <f>R50+R51</f>
        <v>92180</v>
      </c>
      <c r="S48" s="368"/>
      <c r="T48" s="371">
        <f>T50+T51</f>
        <v>92640</v>
      </c>
      <c r="U48" s="372"/>
      <c r="V48" s="352">
        <f>V50+V51</f>
        <v>95155</v>
      </c>
    </row>
    <row r="49" spans="1:22" ht="8.25" customHeight="1" thickBot="1" x14ac:dyDescent="0.3">
      <c r="A49" s="356"/>
      <c r="B49" s="397"/>
      <c r="C49" s="379"/>
      <c r="D49" s="303"/>
      <c r="E49" s="379"/>
      <c r="F49" s="303"/>
      <c r="G49" s="379"/>
      <c r="H49" s="423"/>
      <c r="I49" s="424"/>
      <c r="J49" s="424"/>
      <c r="K49" s="425"/>
      <c r="L49" s="417"/>
      <c r="M49" s="417"/>
      <c r="N49" s="428"/>
      <c r="O49" s="429"/>
      <c r="P49" s="412"/>
      <c r="Q49" s="413"/>
      <c r="R49" s="369"/>
      <c r="S49" s="370"/>
      <c r="T49" s="373"/>
      <c r="U49" s="374"/>
      <c r="V49" s="353"/>
    </row>
    <row r="50" spans="1:22" ht="22.5" customHeight="1" thickBot="1" x14ac:dyDescent="0.3">
      <c r="A50" s="79"/>
      <c r="B50" s="333"/>
      <c r="C50" s="326"/>
      <c r="D50" s="324"/>
      <c r="E50" s="326"/>
      <c r="F50" s="324"/>
      <c r="G50" s="326"/>
      <c r="H50" s="324"/>
      <c r="I50" s="325"/>
      <c r="J50" s="326"/>
      <c r="K50" s="124" t="s">
        <v>140</v>
      </c>
      <c r="L50" s="123">
        <v>2</v>
      </c>
      <c r="M50" s="123">
        <v>3</v>
      </c>
      <c r="N50" s="393">
        <v>5520051180</v>
      </c>
      <c r="O50" s="394"/>
      <c r="P50" s="418">
        <v>120</v>
      </c>
      <c r="Q50" s="419"/>
      <c r="R50" s="286">
        <v>91140</v>
      </c>
      <c r="S50" s="311"/>
      <c r="T50" s="288">
        <v>91140</v>
      </c>
      <c r="U50" s="312"/>
      <c r="V50" s="92">
        <v>91140</v>
      </c>
    </row>
    <row r="51" spans="1:22" ht="15" customHeight="1" thickBot="1" x14ac:dyDescent="0.3">
      <c r="A51" s="356"/>
      <c r="B51" s="395"/>
      <c r="C51" s="396"/>
      <c r="D51" s="301"/>
      <c r="E51" s="396"/>
      <c r="F51" s="301"/>
      <c r="G51" s="396"/>
      <c r="H51" s="301"/>
      <c r="I51" s="302"/>
      <c r="J51" s="396"/>
      <c r="K51" s="414" t="s">
        <v>143</v>
      </c>
      <c r="L51" s="416">
        <v>2</v>
      </c>
      <c r="M51" s="416">
        <v>3</v>
      </c>
      <c r="N51" s="393">
        <v>5520051180</v>
      </c>
      <c r="O51" s="394"/>
      <c r="P51" s="410">
        <v>240</v>
      </c>
      <c r="Q51" s="411"/>
      <c r="R51" s="367">
        <v>1040</v>
      </c>
      <c r="S51" s="368"/>
      <c r="T51" s="371">
        <v>1500</v>
      </c>
      <c r="U51" s="372"/>
      <c r="V51" s="352">
        <v>4015</v>
      </c>
    </row>
    <row r="52" spans="1:22" ht="16.5" hidden="1" customHeight="1" thickBot="1" x14ac:dyDescent="0.3">
      <c r="A52" s="356"/>
      <c r="B52" s="397"/>
      <c r="C52" s="379"/>
      <c r="D52" s="303"/>
      <c r="E52" s="379"/>
      <c r="F52" s="303"/>
      <c r="G52" s="379"/>
      <c r="H52" s="303"/>
      <c r="I52" s="304"/>
      <c r="J52" s="379"/>
      <c r="K52" s="415"/>
      <c r="L52" s="417"/>
      <c r="M52" s="417"/>
      <c r="N52" s="393">
        <v>6020051180</v>
      </c>
      <c r="O52" s="394"/>
      <c r="P52" s="412"/>
      <c r="Q52" s="413"/>
      <c r="R52" s="369"/>
      <c r="S52" s="370"/>
      <c r="T52" s="373"/>
      <c r="U52" s="374"/>
      <c r="V52" s="353"/>
    </row>
    <row r="53" spans="1:22" x14ac:dyDescent="0.25">
      <c r="A53" s="356"/>
      <c r="B53" s="395" t="s">
        <v>151</v>
      </c>
      <c r="C53" s="302"/>
      <c r="D53" s="302"/>
      <c r="E53" s="302"/>
      <c r="F53" s="302"/>
      <c r="G53" s="302"/>
      <c r="H53" s="302"/>
      <c r="I53" s="302"/>
      <c r="J53" s="302"/>
      <c r="K53" s="396"/>
      <c r="L53" s="398">
        <v>3</v>
      </c>
      <c r="M53" s="398">
        <v>0</v>
      </c>
      <c r="N53" s="400">
        <v>0</v>
      </c>
      <c r="O53" s="401"/>
      <c r="P53" s="404">
        <v>0</v>
      </c>
      <c r="Q53" s="405"/>
      <c r="R53" s="385">
        <f>R55+R62</f>
        <v>55000</v>
      </c>
      <c r="S53" s="386"/>
      <c r="T53" s="389">
        <f>T55+T62</f>
        <v>55000</v>
      </c>
      <c r="U53" s="390"/>
      <c r="V53" s="408">
        <f>V55+V62</f>
        <v>55000</v>
      </c>
    </row>
    <row r="54" spans="1:22" ht="8.25" customHeight="1" thickBot="1" x14ac:dyDescent="0.3">
      <c r="A54" s="356"/>
      <c r="B54" s="397"/>
      <c r="C54" s="304"/>
      <c r="D54" s="304"/>
      <c r="E54" s="304"/>
      <c r="F54" s="304"/>
      <c r="G54" s="304"/>
      <c r="H54" s="304"/>
      <c r="I54" s="304"/>
      <c r="J54" s="304"/>
      <c r="K54" s="379"/>
      <c r="L54" s="399"/>
      <c r="M54" s="399"/>
      <c r="N54" s="402"/>
      <c r="O54" s="403"/>
      <c r="P54" s="406"/>
      <c r="Q54" s="407"/>
      <c r="R54" s="387"/>
      <c r="S54" s="388"/>
      <c r="T54" s="391"/>
      <c r="U54" s="392"/>
      <c r="V54" s="409"/>
    </row>
    <row r="55" spans="1:22" ht="16.5" customHeight="1" thickBot="1" x14ac:dyDescent="0.3">
      <c r="A55" s="79"/>
      <c r="B55" s="83"/>
      <c r="C55" s="324" t="s">
        <v>40</v>
      </c>
      <c r="D55" s="325"/>
      <c r="E55" s="325"/>
      <c r="F55" s="325"/>
      <c r="G55" s="325"/>
      <c r="H55" s="325"/>
      <c r="I55" s="325"/>
      <c r="J55" s="325"/>
      <c r="K55" s="326"/>
      <c r="L55" s="125">
        <v>3</v>
      </c>
      <c r="M55" s="125">
        <v>10</v>
      </c>
      <c r="N55" s="327">
        <v>0</v>
      </c>
      <c r="O55" s="328"/>
      <c r="P55" s="329">
        <v>0</v>
      </c>
      <c r="Q55" s="330"/>
      <c r="R55" s="331">
        <f>R56</f>
        <v>45000</v>
      </c>
      <c r="S55" s="332"/>
      <c r="T55" s="322">
        <f>T56</f>
        <v>45000</v>
      </c>
      <c r="U55" s="323"/>
      <c r="V55" s="122">
        <f>V56</f>
        <v>45000</v>
      </c>
    </row>
    <row r="56" spans="1:22" ht="26.25" customHeight="1" thickBot="1" x14ac:dyDescent="0.3">
      <c r="A56" s="79"/>
      <c r="B56" s="83"/>
      <c r="C56" s="315"/>
      <c r="D56" s="316"/>
      <c r="E56" s="319" t="s">
        <v>232</v>
      </c>
      <c r="F56" s="320"/>
      <c r="G56" s="320"/>
      <c r="H56" s="320"/>
      <c r="I56" s="320"/>
      <c r="J56" s="320"/>
      <c r="K56" s="321"/>
      <c r="L56" s="89">
        <v>3</v>
      </c>
      <c r="M56" s="89">
        <v>10</v>
      </c>
      <c r="N56" s="290">
        <v>5500000000</v>
      </c>
      <c r="O56" s="310"/>
      <c r="P56" s="313">
        <v>0</v>
      </c>
      <c r="Q56" s="314"/>
      <c r="R56" s="286">
        <f>R57</f>
        <v>45000</v>
      </c>
      <c r="S56" s="311"/>
      <c r="T56" s="288">
        <f>T57</f>
        <v>45000</v>
      </c>
      <c r="U56" s="312"/>
      <c r="V56" s="92">
        <f>V57</f>
        <v>45000</v>
      </c>
    </row>
    <row r="57" spans="1:22" ht="15.75" customHeight="1" x14ac:dyDescent="0.25">
      <c r="A57" s="356"/>
      <c r="B57" s="357"/>
      <c r="C57" s="359"/>
      <c r="D57" s="360"/>
      <c r="E57" s="363"/>
      <c r="F57" s="364"/>
      <c r="G57" s="346" t="s">
        <v>152</v>
      </c>
      <c r="H57" s="347"/>
      <c r="I57" s="347"/>
      <c r="J57" s="347"/>
      <c r="K57" s="348"/>
      <c r="L57" s="378">
        <v>3</v>
      </c>
      <c r="M57" s="378">
        <v>10</v>
      </c>
      <c r="N57" s="336">
        <v>5530000000</v>
      </c>
      <c r="O57" s="337"/>
      <c r="P57" s="340">
        <v>0</v>
      </c>
      <c r="Q57" s="341"/>
      <c r="R57" s="367">
        <f>R59</f>
        <v>45000</v>
      </c>
      <c r="S57" s="368"/>
      <c r="T57" s="371">
        <f>T60</f>
        <v>45000</v>
      </c>
      <c r="U57" s="372"/>
      <c r="V57" s="352">
        <f>V59</f>
        <v>45000</v>
      </c>
    </row>
    <row r="58" spans="1:22" ht="8.25" customHeight="1" thickBot="1" x14ac:dyDescent="0.3">
      <c r="A58" s="356"/>
      <c r="B58" s="358"/>
      <c r="C58" s="361"/>
      <c r="D58" s="362"/>
      <c r="E58" s="365"/>
      <c r="F58" s="366"/>
      <c r="G58" s="349"/>
      <c r="H58" s="350"/>
      <c r="I58" s="350"/>
      <c r="J58" s="350"/>
      <c r="K58" s="351"/>
      <c r="L58" s="355"/>
      <c r="M58" s="355"/>
      <c r="N58" s="338"/>
      <c r="O58" s="339"/>
      <c r="P58" s="342"/>
      <c r="Q58" s="343"/>
      <c r="R58" s="369"/>
      <c r="S58" s="370"/>
      <c r="T58" s="373"/>
      <c r="U58" s="374"/>
      <c r="V58" s="353"/>
    </row>
    <row r="59" spans="1:22" ht="21" customHeight="1" thickBot="1" x14ac:dyDescent="0.3">
      <c r="A59" s="79"/>
      <c r="B59" s="83"/>
      <c r="C59" s="315"/>
      <c r="D59" s="316"/>
      <c r="E59" s="317"/>
      <c r="F59" s="318"/>
      <c r="G59" s="319" t="s">
        <v>153</v>
      </c>
      <c r="H59" s="320"/>
      <c r="I59" s="320"/>
      <c r="J59" s="320"/>
      <c r="K59" s="321"/>
      <c r="L59" s="89">
        <v>3</v>
      </c>
      <c r="M59" s="89">
        <v>10</v>
      </c>
      <c r="N59" s="290">
        <v>5530095020</v>
      </c>
      <c r="O59" s="310"/>
      <c r="P59" s="313">
        <v>200</v>
      </c>
      <c r="Q59" s="314"/>
      <c r="R59" s="286">
        <f>R60</f>
        <v>45000</v>
      </c>
      <c r="S59" s="311"/>
      <c r="T59" s="288">
        <f>T57</f>
        <v>45000</v>
      </c>
      <c r="U59" s="312"/>
      <c r="V59" s="92">
        <f>V60</f>
        <v>45000</v>
      </c>
    </row>
    <row r="60" spans="1:22" ht="18.75" customHeight="1" thickBot="1" x14ac:dyDescent="0.3">
      <c r="A60" s="356"/>
      <c r="B60" s="357"/>
      <c r="C60" s="359"/>
      <c r="D60" s="360"/>
      <c r="E60" s="363"/>
      <c r="F60" s="364"/>
      <c r="G60" s="344"/>
      <c r="H60" s="346" t="s">
        <v>154</v>
      </c>
      <c r="I60" s="347"/>
      <c r="J60" s="347"/>
      <c r="K60" s="348"/>
      <c r="L60" s="378">
        <v>3</v>
      </c>
      <c r="M60" s="378">
        <v>10</v>
      </c>
      <c r="N60" s="336">
        <v>5530095020</v>
      </c>
      <c r="O60" s="337"/>
      <c r="P60" s="380">
        <v>240</v>
      </c>
      <c r="Q60" s="381"/>
      <c r="R60" s="367">
        <v>45000</v>
      </c>
      <c r="S60" s="368"/>
      <c r="T60" s="371">
        <v>45000</v>
      </c>
      <c r="U60" s="372"/>
      <c r="V60" s="352">
        <v>45000</v>
      </c>
    </row>
    <row r="61" spans="1:22" ht="6" hidden="1" customHeight="1" thickBot="1" x14ac:dyDescent="0.3">
      <c r="A61" s="356"/>
      <c r="B61" s="358"/>
      <c r="C61" s="361"/>
      <c r="D61" s="362"/>
      <c r="E61" s="365"/>
      <c r="F61" s="366"/>
      <c r="G61" s="345"/>
      <c r="H61" s="349"/>
      <c r="I61" s="350"/>
      <c r="J61" s="350"/>
      <c r="K61" s="384"/>
      <c r="L61" s="354"/>
      <c r="M61" s="354"/>
      <c r="N61" s="338"/>
      <c r="O61" s="339"/>
      <c r="P61" s="382"/>
      <c r="Q61" s="383"/>
      <c r="R61" s="369"/>
      <c r="S61" s="370"/>
      <c r="T61" s="373"/>
      <c r="U61" s="374"/>
      <c r="V61" s="353"/>
    </row>
    <row r="62" spans="1:22" ht="18.75" customHeight="1" thickBot="1" x14ac:dyDescent="0.3">
      <c r="A62" s="79"/>
      <c r="B62" s="241"/>
      <c r="C62" s="118"/>
      <c r="D62" s="118"/>
      <c r="E62" s="242"/>
      <c r="F62" s="242"/>
      <c r="G62" s="242"/>
      <c r="H62" s="233"/>
      <c r="I62" s="233"/>
      <c r="J62" s="233"/>
      <c r="K62" s="243" t="s">
        <v>224</v>
      </c>
      <c r="L62" s="109">
        <v>3</v>
      </c>
      <c r="M62" s="128">
        <v>14</v>
      </c>
      <c r="N62" s="375">
        <v>0</v>
      </c>
      <c r="O62" s="289"/>
      <c r="P62" s="244">
        <v>0</v>
      </c>
      <c r="Q62" s="234"/>
      <c r="R62" s="286">
        <v>10000</v>
      </c>
      <c r="S62" s="287"/>
      <c r="T62" s="288">
        <v>10000</v>
      </c>
      <c r="U62" s="289"/>
      <c r="V62" s="110">
        <v>10000</v>
      </c>
    </row>
    <row r="63" spans="1:22" ht="18.75" customHeight="1" thickBot="1" x14ac:dyDescent="0.3">
      <c r="A63" s="79"/>
      <c r="B63" s="241"/>
      <c r="C63" s="118"/>
      <c r="D63" s="118"/>
      <c r="E63" s="242"/>
      <c r="F63" s="242"/>
      <c r="G63" s="242"/>
      <c r="H63" s="233"/>
      <c r="I63" s="233"/>
      <c r="J63" s="233"/>
      <c r="K63" s="243" t="s">
        <v>223</v>
      </c>
      <c r="L63" s="109">
        <v>3</v>
      </c>
      <c r="M63" s="128">
        <v>14</v>
      </c>
      <c r="N63" s="375">
        <v>7700020040</v>
      </c>
      <c r="O63" s="289"/>
      <c r="P63" s="244">
        <v>0</v>
      </c>
      <c r="Q63" s="234"/>
      <c r="R63" s="286">
        <v>10000</v>
      </c>
      <c r="S63" s="287"/>
      <c r="T63" s="288">
        <v>10000</v>
      </c>
      <c r="U63" s="289"/>
      <c r="V63" s="110">
        <v>10000</v>
      </c>
    </row>
    <row r="64" spans="1:22" ht="18.75" customHeight="1" thickBot="1" x14ac:dyDescent="0.3">
      <c r="A64" s="79"/>
      <c r="B64" s="241"/>
      <c r="C64" s="118"/>
      <c r="D64" s="118"/>
      <c r="E64" s="242"/>
      <c r="F64" s="242"/>
      <c r="G64" s="242"/>
      <c r="H64" s="233"/>
      <c r="I64" s="233"/>
      <c r="J64" s="233"/>
      <c r="K64" s="243" t="s">
        <v>228</v>
      </c>
      <c r="L64" s="109">
        <v>3</v>
      </c>
      <c r="M64" s="128">
        <v>14</v>
      </c>
      <c r="N64" s="375">
        <v>7700020040</v>
      </c>
      <c r="O64" s="289"/>
      <c r="P64" s="244">
        <v>200</v>
      </c>
      <c r="Q64" s="234"/>
      <c r="R64" s="286">
        <v>10000</v>
      </c>
      <c r="S64" s="287"/>
      <c r="T64" s="288">
        <v>10000</v>
      </c>
      <c r="U64" s="289"/>
      <c r="V64" s="110">
        <v>10000</v>
      </c>
    </row>
    <row r="65" spans="1:22" ht="18.75" customHeight="1" thickBot="1" x14ac:dyDescent="0.3">
      <c r="A65" s="79"/>
      <c r="B65" s="241"/>
      <c r="C65" s="118"/>
      <c r="D65" s="118"/>
      <c r="E65" s="242"/>
      <c r="F65" s="242"/>
      <c r="G65" s="242"/>
      <c r="H65" s="233"/>
      <c r="I65" s="233"/>
      <c r="J65" s="233"/>
      <c r="K65" s="243" t="s">
        <v>143</v>
      </c>
      <c r="L65" s="109">
        <v>3</v>
      </c>
      <c r="M65" s="128">
        <v>14</v>
      </c>
      <c r="N65" s="375">
        <v>7700020040</v>
      </c>
      <c r="O65" s="289"/>
      <c r="P65" s="244">
        <v>240</v>
      </c>
      <c r="Q65" s="234"/>
      <c r="R65" s="286">
        <v>10000</v>
      </c>
      <c r="S65" s="287"/>
      <c r="T65" s="288">
        <v>10000</v>
      </c>
      <c r="U65" s="289"/>
      <c r="V65" s="92">
        <v>10000</v>
      </c>
    </row>
    <row r="66" spans="1:22" ht="16.5" customHeight="1" thickBot="1" x14ac:dyDescent="0.3">
      <c r="A66" s="79"/>
      <c r="B66" s="333" t="s">
        <v>155</v>
      </c>
      <c r="C66" s="325"/>
      <c r="D66" s="325"/>
      <c r="E66" s="325"/>
      <c r="F66" s="325"/>
      <c r="G66" s="325"/>
      <c r="H66" s="325"/>
      <c r="I66" s="325"/>
      <c r="J66" s="325"/>
      <c r="K66" s="379"/>
      <c r="L66" s="125">
        <v>4</v>
      </c>
      <c r="M66" s="125">
        <v>0</v>
      </c>
      <c r="N66" s="327">
        <v>0</v>
      </c>
      <c r="O66" s="328"/>
      <c r="P66" s="329">
        <v>0</v>
      </c>
      <c r="Q66" s="330"/>
      <c r="R66" s="331">
        <f>R67</f>
        <v>2907638</v>
      </c>
      <c r="S66" s="332"/>
      <c r="T66" s="322">
        <f>T67</f>
        <v>572000</v>
      </c>
      <c r="U66" s="323"/>
      <c r="V66" s="122">
        <f>V68</f>
        <v>597000</v>
      </c>
    </row>
    <row r="67" spans="1:22" ht="14.25" customHeight="1" thickBot="1" x14ac:dyDescent="0.3">
      <c r="A67" s="79"/>
      <c r="B67" s="83"/>
      <c r="C67" s="324" t="s">
        <v>71</v>
      </c>
      <c r="D67" s="325"/>
      <c r="E67" s="325"/>
      <c r="F67" s="325"/>
      <c r="G67" s="325"/>
      <c r="H67" s="325"/>
      <c r="I67" s="325"/>
      <c r="J67" s="325"/>
      <c r="K67" s="326"/>
      <c r="L67" s="125">
        <v>4</v>
      </c>
      <c r="M67" s="125">
        <v>9</v>
      </c>
      <c r="N67" s="327">
        <v>0</v>
      </c>
      <c r="O67" s="328"/>
      <c r="P67" s="329">
        <v>0</v>
      </c>
      <c r="Q67" s="330"/>
      <c r="R67" s="331">
        <f>R68</f>
        <v>2907638</v>
      </c>
      <c r="S67" s="332"/>
      <c r="T67" s="322">
        <f>T68</f>
        <v>572000</v>
      </c>
      <c r="U67" s="323"/>
      <c r="V67" s="122">
        <f>V68</f>
        <v>597000</v>
      </c>
    </row>
    <row r="68" spans="1:22" ht="28.5" customHeight="1" thickBot="1" x14ac:dyDescent="0.3">
      <c r="A68" s="79"/>
      <c r="B68" s="83"/>
      <c r="C68" s="315"/>
      <c r="D68" s="316"/>
      <c r="E68" s="319" t="s">
        <v>230</v>
      </c>
      <c r="F68" s="320"/>
      <c r="G68" s="320"/>
      <c r="H68" s="320"/>
      <c r="I68" s="320"/>
      <c r="J68" s="320"/>
      <c r="K68" s="321"/>
      <c r="L68" s="89">
        <v>4</v>
      </c>
      <c r="M68" s="89">
        <v>9</v>
      </c>
      <c r="N68" s="290">
        <v>5500000000</v>
      </c>
      <c r="O68" s="310"/>
      <c r="P68" s="313">
        <v>0</v>
      </c>
      <c r="Q68" s="314"/>
      <c r="R68" s="286">
        <f>R72+R75+R77</f>
        <v>2907638</v>
      </c>
      <c r="S68" s="311"/>
      <c r="T68" s="288">
        <f>T69</f>
        <v>572000</v>
      </c>
      <c r="U68" s="312"/>
      <c r="V68" s="92">
        <f>V69</f>
        <v>597000</v>
      </c>
    </row>
    <row r="69" spans="1:22" ht="22.5" customHeight="1" thickBot="1" x14ac:dyDescent="0.3">
      <c r="A69" s="356"/>
      <c r="B69" s="357"/>
      <c r="C69" s="359"/>
      <c r="D69" s="360"/>
      <c r="E69" s="363"/>
      <c r="F69" s="364"/>
      <c r="G69" s="346" t="s">
        <v>156</v>
      </c>
      <c r="H69" s="347"/>
      <c r="I69" s="347"/>
      <c r="J69" s="347"/>
      <c r="K69" s="348"/>
      <c r="L69" s="378">
        <v>4</v>
      </c>
      <c r="M69" s="378">
        <v>9</v>
      </c>
      <c r="N69" s="336">
        <v>5540000000</v>
      </c>
      <c r="O69" s="337"/>
      <c r="P69" s="340">
        <v>0</v>
      </c>
      <c r="Q69" s="341"/>
      <c r="R69" s="367">
        <f>R71</f>
        <v>123403</v>
      </c>
      <c r="S69" s="368"/>
      <c r="T69" s="371">
        <f>T71</f>
        <v>572000</v>
      </c>
      <c r="U69" s="372"/>
      <c r="V69" s="376">
        <f>V71</f>
        <v>597000</v>
      </c>
    </row>
    <row r="70" spans="1:22" ht="9.75" hidden="1" customHeight="1" thickBot="1" x14ac:dyDescent="0.3">
      <c r="A70" s="356"/>
      <c r="B70" s="358"/>
      <c r="C70" s="361"/>
      <c r="D70" s="362"/>
      <c r="E70" s="365"/>
      <c r="F70" s="366"/>
      <c r="G70" s="349"/>
      <c r="H70" s="350"/>
      <c r="I70" s="350"/>
      <c r="J70" s="350"/>
      <c r="K70" s="351"/>
      <c r="L70" s="354"/>
      <c r="M70" s="354"/>
      <c r="N70" s="338"/>
      <c r="O70" s="339"/>
      <c r="P70" s="342"/>
      <c r="Q70" s="343"/>
      <c r="R70" s="369"/>
      <c r="S70" s="370"/>
      <c r="T70" s="373"/>
      <c r="U70" s="374"/>
      <c r="V70" s="377"/>
    </row>
    <row r="71" spans="1:22" ht="26.25" customHeight="1" thickBot="1" x14ac:dyDescent="0.3">
      <c r="A71" s="79"/>
      <c r="B71" s="83"/>
      <c r="C71" s="315"/>
      <c r="D71" s="316"/>
      <c r="E71" s="317"/>
      <c r="F71" s="318"/>
      <c r="G71" s="319" t="s">
        <v>157</v>
      </c>
      <c r="H71" s="320"/>
      <c r="I71" s="320"/>
      <c r="J71" s="320"/>
      <c r="K71" s="320"/>
      <c r="L71" s="261">
        <v>4</v>
      </c>
      <c r="M71" s="261">
        <v>9</v>
      </c>
      <c r="N71" s="375">
        <v>5540095280</v>
      </c>
      <c r="O71" s="310"/>
      <c r="P71" s="313">
        <v>0</v>
      </c>
      <c r="Q71" s="314"/>
      <c r="R71" s="286">
        <f>R72</f>
        <v>123403</v>
      </c>
      <c r="S71" s="311"/>
      <c r="T71" s="288">
        <f>T72</f>
        <v>572000</v>
      </c>
      <c r="U71" s="312"/>
      <c r="V71" s="92">
        <f>V72</f>
        <v>597000</v>
      </c>
    </row>
    <row r="72" spans="1:22" ht="18.75" customHeight="1" x14ac:dyDescent="0.25">
      <c r="A72" s="356"/>
      <c r="B72" s="357"/>
      <c r="C72" s="359"/>
      <c r="D72" s="360"/>
      <c r="E72" s="363"/>
      <c r="F72" s="364"/>
      <c r="G72" s="344"/>
      <c r="H72" s="346" t="s">
        <v>154</v>
      </c>
      <c r="I72" s="347"/>
      <c r="J72" s="347"/>
      <c r="K72" s="348"/>
      <c r="L72" s="354">
        <v>4</v>
      </c>
      <c r="M72" s="354">
        <v>9</v>
      </c>
      <c r="N72" s="336">
        <v>5540095280</v>
      </c>
      <c r="O72" s="337"/>
      <c r="P72" s="340">
        <v>240</v>
      </c>
      <c r="Q72" s="341"/>
      <c r="R72" s="367">
        <v>123403</v>
      </c>
      <c r="S72" s="368"/>
      <c r="T72" s="371">
        <v>572000</v>
      </c>
      <c r="U72" s="372"/>
      <c r="V72" s="352">
        <v>597000</v>
      </c>
    </row>
    <row r="73" spans="1:22" ht="2.25" customHeight="1" thickBot="1" x14ac:dyDescent="0.3">
      <c r="A73" s="356"/>
      <c r="B73" s="358"/>
      <c r="C73" s="361"/>
      <c r="D73" s="362"/>
      <c r="E73" s="365"/>
      <c r="F73" s="366"/>
      <c r="G73" s="345"/>
      <c r="H73" s="349"/>
      <c r="I73" s="350"/>
      <c r="J73" s="350"/>
      <c r="K73" s="351"/>
      <c r="L73" s="355"/>
      <c r="M73" s="355"/>
      <c r="N73" s="338"/>
      <c r="O73" s="339"/>
      <c r="P73" s="342"/>
      <c r="Q73" s="343"/>
      <c r="R73" s="369"/>
      <c r="S73" s="370"/>
      <c r="T73" s="373"/>
      <c r="U73" s="374"/>
      <c r="V73" s="353"/>
    </row>
    <row r="74" spans="1:22" ht="20.25" customHeight="1" thickBot="1" x14ac:dyDescent="0.3">
      <c r="A74" s="79"/>
      <c r="B74" s="241"/>
      <c r="C74" s="118"/>
      <c r="D74" s="118"/>
      <c r="E74" s="242"/>
      <c r="F74" s="242"/>
      <c r="G74" s="242"/>
      <c r="H74" s="233"/>
      <c r="I74" s="233"/>
      <c r="J74" s="233"/>
      <c r="K74" s="252" t="s">
        <v>233</v>
      </c>
      <c r="L74" s="89">
        <v>4</v>
      </c>
      <c r="M74" s="89">
        <v>9</v>
      </c>
      <c r="N74" s="290" t="s">
        <v>234</v>
      </c>
      <c r="O74" s="289"/>
      <c r="P74" s="253">
        <v>0</v>
      </c>
      <c r="Q74" s="254"/>
      <c r="R74" s="286">
        <f>R75</f>
        <v>1273597</v>
      </c>
      <c r="S74" s="287"/>
      <c r="T74" s="288">
        <v>0</v>
      </c>
      <c r="U74" s="289"/>
      <c r="V74" s="92">
        <v>0</v>
      </c>
    </row>
    <row r="75" spans="1:22" ht="15.75" customHeight="1" thickBot="1" x14ac:dyDescent="0.3">
      <c r="A75" s="79"/>
      <c r="B75" s="241"/>
      <c r="C75" s="118"/>
      <c r="D75" s="118"/>
      <c r="E75" s="242"/>
      <c r="F75" s="242"/>
      <c r="G75" s="242"/>
      <c r="H75" s="233"/>
      <c r="I75" s="233"/>
      <c r="J75" s="233"/>
      <c r="K75" s="252" t="s">
        <v>228</v>
      </c>
      <c r="L75" s="89">
        <v>4</v>
      </c>
      <c r="M75" s="89">
        <v>9</v>
      </c>
      <c r="N75" s="290" t="s">
        <v>234</v>
      </c>
      <c r="O75" s="289"/>
      <c r="P75" s="253">
        <v>240</v>
      </c>
      <c r="Q75" s="254"/>
      <c r="R75" s="286">
        <v>1273597</v>
      </c>
      <c r="S75" s="287"/>
      <c r="T75" s="288">
        <v>0</v>
      </c>
      <c r="U75" s="289"/>
      <c r="V75" s="92">
        <v>0</v>
      </c>
    </row>
    <row r="76" spans="1:22" ht="32.25" customHeight="1" thickBot="1" x14ac:dyDescent="0.3">
      <c r="A76" s="79"/>
      <c r="B76" s="241"/>
      <c r="C76" s="118"/>
      <c r="D76" s="118"/>
      <c r="E76" s="242"/>
      <c r="F76" s="242"/>
      <c r="G76" s="242"/>
      <c r="H76" s="233"/>
      <c r="I76" s="233"/>
      <c r="J76" s="233"/>
      <c r="K76" s="252" t="s">
        <v>253</v>
      </c>
      <c r="L76" s="89">
        <v>4</v>
      </c>
      <c r="M76" s="89">
        <v>9</v>
      </c>
      <c r="N76" s="290" t="s">
        <v>252</v>
      </c>
      <c r="O76" s="289"/>
      <c r="P76" s="253">
        <v>0</v>
      </c>
      <c r="Q76" s="254"/>
      <c r="R76" s="286">
        <f>R77</f>
        <v>1510638</v>
      </c>
      <c r="S76" s="287"/>
      <c r="T76" s="288">
        <v>0</v>
      </c>
      <c r="U76" s="289"/>
      <c r="V76" s="92">
        <v>0</v>
      </c>
    </row>
    <row r="77" spans="1:22" ht="24.75" customHeight="1" thickBot="1" x14ac:dyDescent="0.3">
      <c r="A77" s="79"/>
      <c r="B77" s="241"/>
      <c r="C77" s="118"/>
      <c r="D77" s="118"/>
      <c r="E77" s="242"/>
      <c r="F77" s="242"/>
      <c r="G77" s="242"/>
      <c r="H77" s="233"/>
      <c r="I77" s="233"/>
      <c r="J77" s="233"/>
      <c r="K77" s="252" t="s">
        <v>154</v>
      </c>
      <c r="L77" s="89">
        <v>4</v>
      </c>
      <c r="M77" s="89">
        <v>9</v>
      </c>
      <c r="N77" s="290" t="s">
        <v>252</v>
      </c>
      <c r="O77" s="289"/>
      <c r="P77" s="253">
        <v>240</v>
      </c>
      <c r="Q77" s="254"/>
      <c r="R77" s="286">
        <v>1510638</v>
      </c>
      <c r="S77" s="287"/>
      <c r="T77" s="288">
        <v>0</v>
      </c>
      <c r="U77" s="289"/>
      <c r="V77" s="92">
        <v>0</v>
      </c>
    </row>
    <row r="78" spans="1:22" ht="18.75" customHeight="1" thickBot="1" x14ac:dyDescent="0.3">
      <c r="A78" s="79"/>
      <c r="B78" s="333" t="s">
        <v>158</v>
      </c>
      <c r="C78" s="325"/>
      <c r="D78" s="325"/>
      <c r="E78" s="325"/>
      <c r="F78" s="325"/>
      <c r="G78" s="325"/>
      <c r="H78" s="325"/>
      <c r="I78" s="325"/>
      <c r="J78" s="325"/>
      <c r="K78" s="326"/>
      <c r="L78" s="125">
        <v>5</v>
      </c>
      <c r="M78" s="125">
        <v>0</v>
      </c>
      <c r="N78" s="327">
        <v>0</v>
      </c>
      <c r="O78" s="328"/>
      <c r="P78" s="329">
        <v>0</v>
      </c>
      <c r="Q78" s="330"/>
      <c r="R78" s="334">
        <f>R79</f>
        <v>375043</v>
      </c>
      <c r="S78" s="335"/>
      <c r="T78" s="322">
        <f>T79</f>
        <v>278990</v>
      </c>
      <c r="U78" s="323"/>
      <c r="V78" s="122">
        <f>V80</f>
        <v>274990</v>
      </c>
    </row>
    <row r="79" spans="1:22" ht="16.5" customHeight="1" thickBot="1" x14ac:dyDescent="0.3">
      <c r="A79" s="79"/>
      <c r="B79" s="83"/>
      <c r="C79" s="324" t="s">
        <v>44</v>
      </c>
      <c r="D79" s="325"/>
      <c r="E79" s="325"/>
      <c r="F79" s="325"/>
      <c r="G79" s="325"/>
      <c r="H79" s="325"/>
      <c r="I79" s="325"/>
      <c r="J79" s="325"/>
      <c r="K79" s="326"/>
      <c r="L79" s="125">
        <v>5</v>
      </c>
      <c r="M79" s="125">
        <v>3</v>
      </c>
      <c r="N79" s="327">
        <v>0</v>
      </c>
      <c r="O79" s="328"/>
      <c r="P79" s="329">
        <v>0</v>
      </c>
      <c r="Q79" s="330"/>
      <c r="R79" s="334">
        <f>R80</f>
        <v>375043</v>
      </c>
      <c r="S79" s="335"/>
      <c r="T79" s="322">
        <f>T80</f>
        <v>278990</v>
      </c>
      <c r="U79" s="323"/>
      <c r="V79" s="122">
        <f>V80</f>
        <v>274990</v>
      </c>
    </row>
    <row r="80" spans="1:22" ht="30.75" customHeight="1" thickBot="1" x14ac:dyDescent="0.3">
      <c r="A80" s="79"/>
      <c r="B80" s="83"/>
      <c r="C80" s="315"/>
      <c r="D80" s="316"/>
      <c r="E80" s="319" t="s">
        <v>230</v>
      </c>
      <c r="F80" s="320"/>
      <c r="G80" s="320"/>
      <c r="H80" s="320"/>
      <c r="I80" s="320"/>
      <c r="J80" s="320"/>
      <c r="K80" s="321"/>
      <c r="L80" s="89">
        <v>5</v>
      </c>
      <c r="M80" s="89">
        <v>3</v>
      </c>
      <c r="N80" s="290">
        <v>5500000000</v>
      </c>
      <c r="O80" s="310"/>
      <c r="P80" s="313">
        <v>0</v>
      </c>
      <c r="Q80" s="314"/>
      <c r="R80" s="286">
        <f>R81</f>
        <v>375043</v>
      </c>
      <c r="S80" s="311"/>
      <c r="T80" s="288">
        <f>T81</f>
        <v>278990</v>
      </c>
      <c r="U80" s="312"/>
      <c r="V80" s="92">
        <f>V81</f>
        <v>274990</v>
      </c>
    </row>
    <row r="81" spans="1:22" ht="19.5" customHeight="1" thickBot="1" x14ac:dyDescent="0.3">
      <c r="A81" s="79"/>
      <c r="B81" s="83"/>
      <c r="C81" s="315"/>
      <c r="D81" s="316"/>
      <c r="E81" s="319" t="s">
        <v>159</v>
      </c>
      <c r="F81" s="320"/>
      <c r="G81" s="320"/>
      <c r="H81" s="320"/>
      <c r="I81" s="320"/>
      <c r="J81" s="320"/>
      <c r="K81" s="321"/>
      <c r="L81" s="89">
        <v>5</v>
      </c>
      <c r="M81" s="89">
        <v>3</v>
      </c>
      <c r="N81" s="290">
        <v>5550000000</v>
      </c>
      <c r="O81" s="310"/>
      <c r="P81" s="313">
        <v>0</v>
      </c>
      <c r="Q81" s="314"/>
      <c r="R81" s="286">
        <f>R82</f>
        <v>375043</v>
      </c>
      <c r="S81" s="311"/>
      <c r="T81" s="288">
        <f>T82</f>
        <v>278990</v>
      </c>
      <c r="U81" s="312"/>
      <c r="V81" s="92">
        <f>V82</f>
        <v>274990</v>
      </c>
    </row>
    <row r="82" spans="1:22" ht="28.5" customHeight="1" thickBot="1" x14ac:dyDescent="0.3">
      <c r="A82" s="79"/>
      <c r="B82" s="83"/>
      <c r="C82" s="315"/>
      <c r="D82" s="316"/>
      <c r="E82" s="319" t="s">
        <v>160</v>
      </c>
      <c r="F82" s="320"/>
      <c r="G82" s="320"/>
      <c r="H82" s="320"/>
      <c r="I82" s="320"/>
      <c r="J82" s="320"/>
      <c r="K82" s="321"/>
      <c r="L82" s="89">
        <v>5</v>
      </c>
      <c r="M82" s="89">
        <v>3</v>
      </c>
      <c r="N82" s="290">
        <v>5550095310</v>
      </c>
      <c r="O82" s="310"/>
      <c r="P82" s="313">
        <v>0</v>
      </c>
      <c r="Q82" s="314"/>
      <c r="R82" s="286">
        <f>R83</f>
        <v>375043</v>
      </c>
      <c r="S82" s="311"/>
      <c r="T82" s="288">
        <f>T83</f>
        <v>278990</v>
      </c>
      <c r="U82" s="312"/>
      <c r="V82" s="92">
        <f>V83</f>
        <v>274990</v>
      </c>
    </row>
    <row r="83" spans="1:22" ht="14.25" customHeight="1" thickBot="1" x14ac:dyDescent="0.3">
      <c r="A83" s="79"/>
      <c r="B83" s="83"/>
      <c r="C83" s="315"/>
      <c r="D83" s="316"/>
      <c r="E83" s="319" t="s">
        <v>154</v>
      </c>
      <c r="F83" s="320"/>
      <c r="G83" s="320"/>
      <c r="H83" s="320"/>
      <c r="I83" s="320"/>
      <c r="J83" s="320"/>
      <c r="K83" s="321"/>
      <c r="L83" s="89">
        <v>5</v>
      </c>
      <c r="M83" s="89">
        <v>3</v>
      </c>
      <c r="N83" s="290">
        <v>5550095310</v>
      </c>
      <c r="O83" s="310"/>
      <c r="P83" s="313">
        <v>240</v>
      </c>
      <c r="Q83" s="314"/>
      <c r="R83" s="286">
        <v>375043</v>
      </c>
      <c r="S83" s="311"/>
      <c r="T83" s="288">
        <v>278990</v>
      </c>
      <c r="U83" s="312"/>
      <c r="V83" s="92">
        <v>274990</v>
      </c>
    </row>
    <row r="84" spans="1:22" ht="16.5" customHeight="1" thickBot="1" x14ac:dyDescent="0.3">
      <c r="A84" s="79"/>
      <c r="B84" s="333" t="s">
        <v>161</v>
      </c>
      <c r="C84" s="325"/>
      <c r="D84" s="325"/>
      <c r="E84" s="325"/>
      <c r="F84" s="325"/>
      <c r="G84" s="325"/>
      <c r="H84" s="325"/>
      <c r="I84" s="325"/>
      <c r="J84" s="325"/>
      <c r="K84" s="326"/>
      <c r="L84" s="125">
        <v>8</v>
      </c>
      <c r="M84" s="125">
        <v>0</v>
      </c>
      <c r="N84" s="327">
        <v>0</v>
      </c>
      <c r="O84" s="328"/>
      <c r="P84" s="329">
        <v>0</v>
      </c>
      <c r="Q84" s="330"/>
      <c r="R84" s="331">
        <f>R85</f>
        <v>1486300</v>
      </c>
      <c r="S84" s="332"/>
      <c r="T84" s="322">
        <f>T85</f>
        <v>1486300</v>
      </c>
      <c r="U84" s="323"/>
      <c r="V84" s="122">
        <f>V85</f>
        <v>1486300</v>
      </c>
    </row>
    <row r="85" spans="1:22" ht="16.5" thickBot="1" x14ac:dyDescent="0.3">
      <c r="A85" s="79"/>
      <c r="B85" s="83"/>
      <c r="C85" s="324" t="s">
        <v>47</v>
      </c>
      <c r="D85" s="325"/>
      <c r="E85" s="325"/>
      <c r="F85" s="325"/>
      <c r="G85" s="325"/>
      <c r="H85" s="325"/>
      <c r="I85" s="325"/>
      <c r="J85" s="325"/>
      <c r="K85" s="326"/>
      <c r="L85" s="125">
        <v>8</v>
      </c>
      <c r="M85" s="125">
        <v>1</v>
      </c>
      <c r="N85" s="327">
        <v>0</v>
      </c>
      <c r="O85" s="328"/>
      <c r="P85" s="329">
        <v>0</v>
      </c>
      <c r="Q85" s="330"/>
      <c r="R85" s="331">
        <f>R86</f>
        <v>1486300</v>
      </c>
      <c r="S85" s="332"/>
      <c r="T85" s="322">
        <f>T86</f>
        <v>1486300</v>
      </c>
      <c r="U85" s="323"/>
      <c r="V85" s="122">
        <f>V86</f>
        <v>1486300</v>
      </c>
    </row>
    <row r="86" spans="1:22" ht="26.25" customHeight="1" thickBot="1" x14ac:dyDescent="0.3">
      <c r="A86" s="79"/>
      <c r="B86" s="83"/>
      <c r="C86" s="315"/>
      <c r="D86" s="316"/>
      <c r="E86" s="319" t="s">
        <v>230</v>
      </c>
      <c r="F86" s="320"/>
      <c r="G86" s="320"/>
      <c r="H86" s="320"/>
      <c r="I86" s="320"/>
      <c r="J86" s="320"/>
      <c r="K86" s="321"/>
      <c r="L86" s="89">
        <v>8</v>
      </c>
      <c r="M86" s="89">
        <v>1</v>
      </c>
      <c r="N86" s="290">
        <v>5500000000</v>
      </c>
      <c r="O86" s="310"/>
      <c r="P86" s="313">
        <v>0</v>
      </c>
      <c r="Q86" s="314"/>
      <c r="R86" s="286">
        <f>R87</f>
        <v>1486300</v>
      </c>
      <c r="S86" s="311"/>
      <c r="T86" s="288">
        <f>T87</f>
        <v>1486300</v>
      </c>
      <c r="U86" s="312"/>
      <c r="V86" s="92">
        <f>V87</f>
        <v>1486300</v>
      </c>
    </row>
    <row r="87" spans="1:22" ht="15.75" customHeight="1" thickBot="1" x14ac:dyDescent="0.3">
      <c r="A87" s="79"/>
      <c r="B87" s="83"/>
      <c r="C87" s="315"/>
      <c r="D87" s="316"/>
      <c r="E87" s="319" t="s">
        <v>162</v>
      </c>
      <c r="F87" s="320"/>
      <c r="G87" s="320"/>
      <c r="H87" s="320"/>
      <c r="I87" s="320"/>
      <c r="J87" s="320"/>
      <c r="K87" s="321"/>
      <c r="L87" s="89">
        <v>8</v>
      </c>
      <c r="M87" s="89">
        <v>1</v>
      </c>
      <c r="N87" s="290">
        <v>5560000000</v>
      </c>
      <c r="O87" s="310"/>
      <c r="P87" s="313">
        <v>0</v>
      </c>
      <c r="Q87" s="314"/>
      <c r="R87" s="286">
        <f>R88+R90</f>
        <v>1486300</v>
      </c>
      <c r="S87" s="311"/>
      <c r="T87" s="288">
        <f>T88+T90</f>
        <v>1486300</v>
      </c>
      <c r="U87" s="312"/>
      <c r="V87" s="92">
        <f>V88+V90</f>
        <v>1486300</v>
      </c>
    </row>
    <row r="88" spans="1:22" ht="27" customHeight="1" thickBot="1" x14ac:dyDescent="0.3">
      <c r="A88" s="79"/>
      <c r="B88" s="83"/>
      <c r="C88" s="84"/>
      <c r="D88" s="85"/>
      <c r="E88" s="86"/>
      <c r="F88" s="87"/>
      <c r="G88" s="319" t="s">
        <v>163</v>
      </c>
      <c r="H88" s="320"/>
      <c r="I88" s="320"/>
      <c r="J88" s="320"/>
      <c r="K88" s="321"/>
      <c r="L88" s="89">
        <v>8</v>
      </c>
      <c r="M88" s="89">
        <v>1</v>
      </c>
      <c r="N88" s="290">
        <v>5560075080</v>
      </c>
      <c r="O88" s="310"/>
      <c r="P88" s="313">
        <v>0</v>
      </c>
      <c r="Q88" s="314"/>
      <c r="R88" s="286">
        <f>R89</f>
        <v>1086300</v>
      </c>
      <c r="S88" s="311"/>
      <c r="T88" s="288">
        <f>T89</f>
        <v>1086300</v>
      </c>
      <c r="U88" s="312"/>
      <c r="V88" s="92">
        <f>V89</f>
        <v>1086300</v>
      </c>
    </row>
    <row r="89" spans="1:22" ht="20.25" customHeight="1" thickBot="1" x14ac:dyDescent="0.3">
      <c r="A89" s="79"/>
      <c r="B89" s="83"/>
      <c r="C89" s="315"/>
      <c r="D89" s="316"/>
      <c r="E89" s="317"/>
      <c r="F89" s="318"/>
      <c r="G89" s="319" t="s">
        <v>125</v>
      </c>
      <c r="H89" s="320"/>
      <c r="I89" s="320"/>
      <c r="J89" s="320"/>
      <c r="K89" s="321"/>
      <c r="L89" s="89">
        <v>8</v>
      </c>
      <c r="M89" s="89">
        <v>1</v>
      </c>
      <c r="N89" s="290">
        <v>5560075080</v>
      </c>
      <c r="O89" s="310"/>
      <c r="P89" s="313">
        <v>540</v>
      </c>
      <c r="Q89" s="314"/>
      <c r="R89" s="286">
        <v>1086300</v>
      </c>
      <c r="S89" s="311"/>
      <c r="T89" s="288">
        <v>1086300</v>
      </c>
      <c r="U89" s="312"/>
      <c r="V89" s="92">
        <v>1086300</v>
      </c>
    </row>
    <row r="90" spans="1:22" ht="29.25" customHeight="1" thickBot="1" x14ac:dyDescent="0.3">
      <c r="A90" s="79"/>
      <c r="B90" s="83"/>
      <c r="C90" s="315"/>
      <c r="D90" s="316"/>
      <c r="E90" s="317"/>
      <c r="F90" s="318"/>
      <c r="G90" s="115"/>
      <c r="H90" s="319" t="s">
        <v>164</v>
      </c>
      <c r="I90" s="320"/>
      <c r="J90" s="320"/>
      <c r="K90" s="321"/>
      <c r="L90" s="89">
        <v>8</v>
      </c>
      <c r="M90" s="89">
        <v>1</v>
      </c>
      <c r="N90" s="290">
        <v>5560095220</v>
      </c>
      <c r="O90" s="310"/>
      <c r="P90" s="313">
        <v>0</v>
      </c>
      <c r="Q90" s="314"/>
      <c r="R90" s="286">
        <f>R91</f>
        <v>400000</v>
      </c>
      <c r="S90" s="311"/>
      <c r="T90" s="288">
        <f>T91</f>
        <v>400000</v>
      </c>
      <c r="U90" s="312"/>
      <c r="V90" s="92">
        <f>V91</f>
        <v>400000</v>
      </c>
    </row>
    <row r="91" spans="1:22" ht="18.75" customHeight="1" thickBot="1" x14ac:dyDescent="0.3">
      <c r="A91" s="79"/>
      <c r="B91" s="126"/>
      <c r="C91" s="93"/>
      <c r="D91" s="94"/>
      <c r="E91" s="95"/>
      <c r="F91" s="96"/>
      <c r="G91" s="127"/>
      <c r="H91" s="98"/>
      <c r="I91" s="99"/>
      <c r="J91" s="99"/>
      <c r="K91" s="100" t="s">
        <v>154</v>
      </c>
      <c r="L91" s="109">
        <v>8</v>
      </c>
      <c r="M91" s="128">
        <v>1</v>
      </c>
      <c r="N91" s="290">
        <v>5560095220</v>
      </c>
      <c r="O91" s="310"/>
      <c r="P91" s="113">
        <v>240</v>
      </c>
      <c r="Q91" s="114"/>
      <c r="R91" s="286">
        <v>400000</v>
      </c>
      <c r="S91" s="311"/>
      <c r="T91" s="288">
        <v>400000</v>
      </c>
      <c r="U91" s="312"/>
      <c r="V91" s="129">
        <v>400000</v>
      </c>
    </row>
    <row r="92" spans="1:22" ht="15.75" customHeight="1" x14ac:dyDescent="0.25">
      <c r="A92" s="300"/>
      <c r="B92" s="301" t="s">
        <v>165</v>
      </c>
      <c r="C92" s="302"/>
      <c r="D92" s="302"/>
      <c r="E92" s="302"/>
      <c r="F92" s="302"/>
      <c r="G92" s="302"/>
      <c r="H92" s="302"/>
      <c r="I92" s="302"/>
      <c r="J92" s="302"/>
      <c r="K92" s="302"/>
      <c r="L92" s="295"/>
      <c r="M92" s="295"/>
      <c r="N92" s="295"/>
      <c r="O92" s="295"/>
      <c r="P92" s="306"/>
      <c r="Q92" s="307"/>
      <c r="R92" s="296">
        <f>R84+R78+R66+R53+R44+R9</f>
        <v>6400180</v>
      </c>
      <c r="S92" s="297"/>
      <c r="T92" s="296">
        <f>T84+T78+T66+T53+T44+T9</f>
        <v>4296640</v>
      </c>
      <c r="U92" s="297"/>
      <c r="V92" s="292">
        <f>V84+V78+V66+V53+V44+V9</f>
        <v>4320155</v>
      </c>
    </row>
    <row r="93" spans="1:22" ht="0.75" customHeight="1" thickBot="1" x14ac:dyDescent="0.3">
      <c r="A93" s="300"/>
      <c r="B93" s="303"/>
      <c r="C93" s="304"/>
      <c r="D93" s="304"/>
      <c r="E93" s="304"/>
      <c r="F93" s="304"/>
      <c r="G93" s="304"/>
      <c r="H93" s="304"/>
      <c r="I93" s="304"/>
      <c r="J93" s="304"/>
      <c r="K93" s="304"/>
      <c r="L93" s="305"/>
      <c r="M93" s="305"/>
      <c r="N93" s="305"/>
      <c r="O93" s="305"/>
      <c r="P93" s="308"/>
      <c r="Q93" s="309"/>
      <c r="R93" s="298"/>
      <c r="S93" s="299"/>
      <c r="T93" s="298"/>
      <c r="U93" s="299"/>
      <c r="V93" s="293"/>
    </row>
    <row r="94" spans="1:22" x14ac:dyDescent="0.25">
      <c r="A94" s="71"/>
      <c r="B94" s="71"/>
      <c r="C94" s="294"/>
      <c r="D94" s="294"/>
      <c r="E94" s="294"/>
      <c r="F94" s="294"/>
      <c r="G94" s="130"/>
      <c r="H94" s="294"/>
      <c r="I94" s="294"/>
      <c r="J94" s="294"/>
      <c r="K94" s="294"/>
      <c r="L94" s="71"/>
      <c r="M94" s="71"/>
      <c r="N94" s="294"/>
      <c r="O94" s="294"/>
      <c r="P94" s="294"/>
      <c r="Q94" s="294"/>
      <c r="R94" s="295"/>
      <c r="S94" s="295"/>
      <c r="T94" s="295"/>
      <c r="U94" s="295"/>
      <c r="V94" s="74"/>
    </row>
    <row r="95" spans="1:22" x14ac:dyDescent="0.25">
      <c r="A95" s="71"/>
      <c r="B95" s="71"/>
      <c r="C95" s="291"/>
      <c r="D95" s="291"/>
      <c r="E95" s="291"/>
      <c r="F95" s="291"/>
      <c r="G95" s="71"/>
      <c r="H95" s="291"/>
      <c r="I95" s="291"/>
      <c r="J95" s="291"/>
      <c r="K95" s="291"/>
      <c r="L95" s="71"/>
      <c r="M95" s="71"/>
      <c r="N95" s="291"/>
      <c r="O95" s="291"/>
      <c r="P95" s="291"/>
      <c r="Q95" s="291"/>
      <c r="R95" s="291"/>
      <c r="S95" s="291"/>
      <c r="T95" s="291"/>
      <c r="U95" s="291"/>
      <c r="V95" s="71"/>
    </row>
    <row r="96" spans="1:22" x14ac:dyDescent="0.25">
      <c r="A96" s="71"/>
      <c r="B96" s="71"/>
      <c r="C96" s="291"/>
      <c r="D96" s="291"/>
      <c r="E96" s="291"/>
      <c r="F96" s="291"/>
      <c r="G96" s="71"/>
      <c r="H96" s="291"/>
      <c r="I96" s="291"/>
      <c r="J96" s="291"/>
      <c r="K96" s="291"/>
      <c r="L96" s="71"/>
      <c r="M96" s="71"/>
      <c r="N96" s="291"/>
      <c r="O96" s="291"/>
      <c r="P96" s="291"/>
      <c r="Q96" s="291"/>
      <c r="R96" s="291"/>
      <c r="S96" s="291"/>
      <c r="T96" s="291"/>
      <c r="U96" s="291"/>
      <c r="V96" s="71"/>
    </row>
    <row r="97" spans="1:22" x14ac:dyDescent="0.25">
      <c r="A97" s="71"/>
      <c r="B97" s="71"/>
      <c r="C97" s="291"/>
      <c r="D97" s="291"/>
      <c r="E97" s="291"/>
      <c r="F97" s="291"/>
      <c r="G97" s="71"/>
      <c r="H97" s="291"/>
      <c r="I97" s="291"/>
      <c r="J97" s="291"/>
      <c r="K97" s="291"/>
      <c r="L97" s="71"/>
      <c r="M97" s="71"/>
      <c r="N97" s="291"/>
      <c r="O97" s="291"/>
      <c r="P97" s="291"/>
      <c r="Q97" s="291"/>
      <c r="R97" s="291"/>
      <c r="S97" s="291"/>
      <c r="T97" s="291"/>
      <c r="U97" s="291"/>
      <c r="V97" s="71"/>
    </row>
    <row r="98" spans="1:22" x14ac:dyDescent="0.2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</row>
    <row r="99" spans="1:22" x14ac:dyDescent="0.25">
      <c r="A99" s="131"/>
    </row>
  </sheetData>
  <mergeCells count="489">
    <mergeCell ref="N36:O36"/>
    <mergeCell ref="R36:S36"/>
    <mergeCell ref="T36:U36"/>
    <mergeCell ref="N37:O37"/>
    <mergeCell ref="N74:O74"/>
    <mergeCell ref="R74:S74"/>
    <mergeCell ref="T74:U74"/>
    <mergeCell ref="N40:O40"/>
    <mergeCell ref="R40:S40"/>
    <mergeCell ref="N35:O35"/>
    <mergeCell ref="R35:S35"/>
    <mergeCell ref="T35:U35"/>
    <mergeCell ref="N38:O38"/>
    <mergeCell ref="R38:S38"/>
    <mergeCell ref="T40:U40"/>
    <mergeCell ref="N39:O39"/>
    <mergeCell ref="R39:S39"/>
    <mergeCell ref="T39:U39"/>
    <mergeCell ref="R37:S37"/>
    <mergeCell ref="T37:U37"/>
    <mergeCell ref="T38:U38"/>
    <mergeCell ref="T34:U34"/>
    <mergeCell ref="T33:U33"/>
    <mergeCell ref="T32:U32"/>
    <mergeCell ref="T31:U31"/>
    <mergeCell ref="N43:O43"/>
    <mergeCell ref="R43:S43"/>
    <mergeCell ref="T43:U43"/>
    <mergeCell ref="N42:O42"/>
    <mergeCell ref="R42:S42"/>
    <mergeCell ref="T42:U42"/>
    <mergeCell ref="N62:O62"/>
    <mergeCell ref="R62:S62"/>
    <mergeCell ref="T62:U62"/>
    <mergeCell ref="N41:O41"/>
    <mergeCell ref="R41:S41"/>
    <mergeCell ref="T41:U41"/>
    <mergeCell ref="T45:U45"/>
    <mergeCell ref="T46:U46"/>
    <mergeCell ref="R63:S63"/>
    <mergeCell ref="T63:U63"/>
    <mergeCell ref="R47:S47"/>
    <mergeCell ref="T47:U47"/>
    <mergeCell ref="R65:S65"/>
    <mergeCell ref="T65:U65"/>
    <mergeCell ref="T55:U55"/>
    <mergeCell ref="R56:S56"/>
    <mergeCell ref="T56:U56"/>
    <mergeCell ref="T60:U61"/>
    <mergeCell ref="R7:S7"/>
    <mergeCell ref="T7:U7"/>
    <mergeCell ref="C5:D5"/>
    <mergeCell ref="R29:S29"/>
    <mergeCell ref="R30:S30"/>
    <mergeCell ref="R31:S31"/>
    <mergeCell ref="T30:U30"/>
    <mergeCell ref="T29:U29"/>
    <mergeCell ref="E1:F1"/>
    <mergeCell ref="H1:K1"/>
    <mergeCell ref="O1:P1"/>
    <mergeCell ref="T27:U27"/>
    <mergeCell ref="Q4:V4"/>
    <mergeCell ref="Q5:R5"/>
    <mergeCell ref="U5:V5"/>
    <mergeCell ref="A6:V6"/>
    <mergeCell ref="B7:O7"/>
    <mergeCell ref="P7:Q7"/>
    <mergeCell ref="E3:F3"/>
    <mergeCell ref="H3:K3"/>
    <mergeCell ref="O3:P3"/>
    <mergeCell ref="Q1:V1"/>
    <mergeCell ref="C2:D2"/>
    <mergeCell ref="E2:F2"/>
    <mergeCell ref="H2:K2"/>
    <mergeCell ref="O2:P2"/>
    <mergeCell ref="Q2:V2"/>
    <mergeCell ref="C1:D1"/>
    <mergeCell ref="E5:F5"/>
    <mergeCell ref="H5:K5"/>
    <mergeCell ref="O5:P5"/>
    <mergeCell ref="S5:T5"/>
    <mergeCell ref="Q3:V3"/>
    <mergeCell ref="C4:D4"/>
    <mergeCell ref="E4:F4"/>
    <mergeCell ref="H4:K4"/>
    <mergeCell ref="O4:P4"/>
    <mergeCell ref="C3:D3"/>
    <mergeCell ref="P9:Q10"/>
    <mergeCell ref="R9:S10"/>
    <mergeCell ref="T9:U10"/>
    <mergeCell ref="B8:K8"/>
    <mergeCell ref="N8:O8"/>
    <mergeCell ref="P8:Q8"/>
    <mergeCell ref="R8:S8"/>
    <mergeCell ref="N11:O12"/>
    <mergeCell ref="T11:U12"/>
    <mergeCell ref="V11:V12"/>
    <mergeCell ref="P11:Q12"/>
    <mergeCell ref="T8:U8"/>
    <mergeCell ref="A9:A10"/>
    <mergeCell ref="B9:K10"/>
    <mergeCell ref="L9:L10"/>
    <mergeCell ref="M9:M10"/>
    <mergeCell ref="N9:O10"/>
    <mergeCell ref="C13:D13"/>
    <mergeCell ref="E13:K13"/>
    <mergeCell ref="N13:O13"/>
    <mergeCell ref="P13:Q13"/>
    <mergeCell ref="V9:V10"/>
    <mergeCell ref="A11:A12"/>
    <mergeCell ref="B11:B12"/>
    <mergeCell ref="C11:K12"/>
    <mergeCell ref="L11:L12"/>
    <mergeCell ref="M11:M12"/>
    <mergeCell ref="R13:S13"/>
    <mergeCell ref="T13:U13"/>
    <mergeCell ref="G14:K14"/>
    <mergeCell ref="N14:O14"/>
    <mergeCell ref="P14:Q14"/>
    <mergeCell ref="R14:S14"/>
    <mergeCell ref="R11:S12"/>
    <mergeCell ref="T14:U14"/>
    <mergeCell ref="C15:D15"/>
    <mergeCell ref="E15:F15"/>
    <mergeCell ref="H15:K15"/>
    <mergeCell ref="N15:O15"/>
    <mergeCell ref="P15:Q15"/>
    <mergeCell ref="R15:S15"/>
    <mergeCell ref="T15:U15"/>
    <mergeCell ref="C14:D14"/>
    <mergeCell ref="E14:F14"/>
    <mergeCell ref="T18:U18"/>
    <mergeCell ref="N16:O16"/>
    <mergeCell ref="R16:S16"/>
    <mergeCell ref="T16:U16"/>
    <mergeCell ref="C17:K17"/>
    <mergeCell ref="N17:O17"/>
    <mergeCell ref="P17:Q17"/>
    <mergeCell ref="R17:S17"/>
    <mergeCell ref="T17:U17"/>
    <mergeCell ref="C18:D18"/>
    <mergeCell ref="E18:K18"/>
    <mergeCell ref="N18:O18"/>
    <mergeCell ref="P18:Q18"/>
    <mergeCell ref="G19:K19"/>
    <mergeCell ref="N19:O19"/>
    <mergeCell ref="P19:Q19"/>
    <mergeCell ref="R18:S18"/>
    <mergeCell ref="T19:U19"/>
    <mergeCell ref="C20:D20"/>
    <mergeCell ref="E20:F20"/>
    <mergeCell ref="G20:K20"/>
    <mergeCell ref="N20:O20"/>
    <mergeCell ref="P20:Q20"/>
    <mergeCell ref="R20:S20"/>
    <mergeCell ref="T20:U20"/>
    <mergeCell ref="C19:D19"/>
    <mergeCell ref="I21:K21"/>
    <mergeCell ref="N21:O21"/>
    <mergeCell ref="P21:Q21"/>
    <mergeCell ref="R21:S21"/>
    <mergeCell ref="E19:F19"/>
    <mergeCell ref="C21:D21"/>
    <mergeCell ref="E21:F21"/>
    <mergeCell ref="G21:H21"/>
    <mergeCell ref="R19:S19"/>
    <mergeCell ref="T22:U23"/>
    <mergeCell ref="V22:V23"/>
    <mergeCell ref="T21:U21"/>
    <mergeCell ref="A22:A23"/>
    <mergeCell ref="B22:B23"/>
    <mergeCell ref="C22:D23"/>
    <mergeCell ref="E22:F23"/>
    <mergeCell ref="G22:H23"/>
    <mergeCell ref="I22:K23"/>
    <mergeCell ref="L22:L23"/>
    <mergeCell ref="C24:D24"/>
    <mergeCell ref="E24:F24"/>
    <mergeCell ref="G24:H24"/>
    <mergeCell ref="I24:K24"/>
    <mergeCell ref="P22:Q23"/>
    <mergeCell ref="R22:S23"/>
    <mergeCell ref="M22:M23"/>
    <mergeCell ref="N22:O23"/>
    <mergeCell ref="T25:U25"/>
    <mergeCell ref="N26:O26"/>
    <mergeCell ref="R26:S26"/>
    <mergeCell ref="T26:U26"/>
    <mergeCell ref="N24:O24"/>
    <mergeCell ref="P24:Q24"/>
    <mergeCell ref="R24:S24"/>
    <mergeCell ref="T24:U24"/>
    <mergeCell ref="N27:O27"/>
    <mergeCell ref="R27:S27"/>
    <mergeCell ref="N28:O28"/>
    <mergeCell ref="R28:S28"/>
    <mergeCell ref="N25:O25"/>
    <mergeCell ref="R25:S25"/>
    <mergeCell ref="N32:O32"/>
    <mergeCell ref="N33:O33"/>
    <mergeCell ref="N34:O34"/>
    <mergeCell ref="B44:K44"/>
    <mergeCell ref="N44:O44"/>
    <mergeCell ref="T28:U28"/>
    <mergeCell ref="N29:O29"/>
    <mergeCell ref="N30:O30"/>
    <mergeCell ref="N31:O31"/>
    <mergeCell ref="R32:S32"/>
    <mergeCell ref="P44:Q44"/>
    <mergeCell ref="R44:S44"/>
    <mergeCell ref="T44:U44"/>
    <mergeCell ref="B45:C45"/>
    <mergeCell ref="D45:K45"/>
    <mergeCell ref="N45:O45"/>
    <mergeCell ref="P45:Q45"/>
    <mergeCell ref="R45:S45"/>
    <mergeCell ref="N47:O47"/>
    <mergeCell ref="P47:Q47"/>
    <mergeCell ref="B46:C46"/>
    <mergeCell ref="D46:E46"/>
    <mergeCell ref="F46:K46"/>
    <mergeCell ref="N46:O46"/>
    <mergeCell ref="A48:A49"/>
    <mergeCell ref="B48:C49"/>
    <mergeCell ref="D48:E49"/>
    <mergeCell ref="F48:G49"/>
    <mergeCell ref="P46:Q46"/>
    <mergeCell ref="R46:S46"/>
    <mergeCell ref="B47:C47"/>
    <mergeCell ref="D47:E47"/>
    <mergeCell ref="F47:G47"/>
    <mergeCell ref="H47:K47"/>
    <mergeCell ref="P48:Q49"/>
    <mergeCell ref="R48:S49"/>
    <mergeCell ref="T48:U49"/>
    <mergeCell ref="V48:V49"/>
    <mergeCell ref="H48:K49"/>
    <mergeCell ref="L48:L49"/>
    <mergeCell ref="M48:M49"/>
    <mergeCell ref="N48:O49"/>
    <mergeCell ref="N50:O50"/>
    <mergeCell ref="P50:Q50"/>
    <mergeCell ref="R50:S50"/>
    <mergeCell ref="T50:U50"/>
    <mergeCell ref="B50:C50"/>
    <mergeCell ref="D50:E50"/>
    <mergeCell ref="F50:G50"/>
    <mergeCell ref="H50:J50"/>
    <mergeCell ref="T51:U52"/>
    <mergeCell ref="H51:J52"/>
    <mergeCell ref="K51:K52"/>
    <mergeCell ref="L51:L52"/>
    <mergeCell ref="M51:M52"/>
    <mergeCell ref="A51:A52"/>
    <mergeCell ref="B51:C52"/>
    <mergeCell ref="D51:E52"/>
    <mergeCell ref="F51:G52"/>
    <mergeCell ref="A53:A54"/>
    <mergeCell ref="B53:K54"/>
    <mergeCell ref="L53:L54"/>
    <mergeCell ref="M53:M54"/>
    <mergeCell ref="N53:O54"/>
    <mergeCell ref="P53:Q54"/>
    <mergeCell ref="R33:S33"/>
    <mergeCell ref="R34:S34"/>
    <mergeCell ref="R53:S54"/>
    <mergeCell ref="T53:U54"/>
    <mergeCell ref="V51:V52"/>
    <mergeCell ref="N52:O52"/>
    <mergeCell ref="V53:V54"/>
    <mergeCell ref="N51:O51"/>
    <mergeCell ref="P51:Q52"/>
    <mergeCell ref="R51:S52"/>
    <mergeCell ref="N56:O56"/>
    <mergeCell ref="P56:Q56"/>
    <mergeCell ref="C55:K55"/>
    <mergeCell ref="N55:O55"/>
    <mergeCell ref="P55:Q55"/>
    <mergeCell ref="R55:S55"/>
    <mergeCell ref="A57:A58"/>
    <mergeCell ref="B57:B58"/>
    <mergeCell ref="C57:D58"/>
    <mergeCell ref="E57:F58"/>
    <mergeCell ref="C56:D56"/>
    <mergeCell ref="E56:K56"/>
    <mergeCell ref="T57:U58"/>
    <mergeCell ref="V57:V58"/>
    <mergeCell ref="G57:K58"/>
    <mergeCell ref="L57:L58"/>
    <mergeCell ref="M57:M58"/>
    <mergeCell ref="N57:O58"/>
    <mergeCell ref="C59:D59"/>
    <mergeCell ref="E59:F59"/>
    <mergeCell ref="G59:K59"/>
    <mergeCell ref="N59:O59"/>
    <mergeCell ref="P57:Q58"/>
    <mergeCell ref="R57:S58"/>
    <mergeCell ref="P59:Q59"/>
    <mergeCell ref="R59:S59"/>
    <mergeCell ref="T59:U59"/>
    <mergeCell ref="A60:A61"/>
    <mergeCell ref="B60:B61"/>
    <mergeCell ref="C60:D61"/>
    <mergeCell ref="E60:F61"/>
    <mergeCell ref="G60:G61"/>
    <mergeCell ref="H60:K61"/>
    <mergeCell ref="L60:L61"/>
    <mergeCell ref="T66:U66"/>
    <mergeCell ref="N65:O65"/>
    <mergeCell ref="M60:M61"/>
    <mergeCell ref="N60:O61"/>
    <mergeCell ref="P60:Q61"/>
    <mergeCell ref="R60:S61"/>
    <mergeCell ref="N64:O64"/>
    <mergeCell ref="R64:S64"/>
    <mergeCell ref="T64:U64"/>
    <mergeCell ref="N63:O63"/>
    <mergeCell ref="T68:U68"/>
    <mergeCell ref="C67:K67"/>
    <mergeCell ref="N67:O67"/>
    <mergeCell ref="P67:Q67"/>
    <mergeCell ref="R67:S67"/>
    <mergeCell ref="V60:V61"/>
    <mergeCell ref="B66:K66"/>
    <mergeCell ref="N66:O66"/>
    <mergeCell ref="P66:Q66"/>
    <mergeCell ref="R66:S66"/>
    <mergeCell ref="A69:A70"/>
    <mergeCell ref="B69:B70"/>
    <mergeCell ref="C69:D70"/>
    <mergeCell ref="E69:F70"/>
    <mergeCell ref="T67:U67"/>
    <mergeCell ref="C68:D68"/>
    <mergeCell ref="E68:K68"/>
    <mergeCell ref="N68:O68"/>
    <mergeCell ref="P68:Q68"/>
    <mergeCell ref="R68:S68"/>
    <mergeCell ref="P69:Q70"/>
    <mergeCell ref="R69:S70"/>
    <mergeCell ref="T69:U70"/>
    <mergeCell ref="V69:V70"/>
    <mergeCell ref="G69:K70"/>
    <mergeCell ref="L69:L70"/>
    <mergeCell ref="M69:M70"/>
    <mergeCell ref="N69:O70"/>
    <mergeCell ref="T71:U71"/>
    <mergeCell ref="R72:S73"/>
    <mergeCell ref="T72:U73"/>
    <mergeCell ref="C71:D71"/>
    <mergeCell ref="E71:F71"/>
    <mergeCell ref="G71:K71"/>
    <mergeCell ref="N71:O71"/>
    <mergeCell ref="A72:A73"/>
    <mergeCell ref="B72:B73"/>
    <mergeCell ref="C72:D73"/>
    <mergeCell ref="E72:F73"/>
    <mergeCell ref="P71:Q71"/>
    <mergeCell ref="R71:S71"/>
    <mergeCell ref="V72:V73"/>
    <mergeCell ref="B78:K78"/>
    <mergeCell ref="N78:O78"/>
    <mergeCell ref="P78:Q78"/>
    <mergeCell ref="R78:S78"/>
    <mergeCell ref="T78:U78"/>
    <mergeCell ref="L72:L73"/>
    <mergeCell ref="M72:M73"/>
    <mergeCell ref="N77:O77"/>
    <mergeCell ref="R77:S77"/>
    <mergeCell ref="T80:U80"/>
    <mergeCell ref="N72:O73"/>
    <mergeCell ref="P72:Q73"/>
    <mergeCell ref="C79:K79"/>
    <mergeCell ref="N79:O79"/>
    <mergeCell ref="P79:Q79"/>
    <mergeCell ref="N75:O75"/>
    <mergeCell ref="G72:G73"/>
    <mergeCell ref="H72:K73"/>
    <mergeCell ref="T77:U77"/>
    <mergeCell ref="E81:K81"/>
    <mergeCell ref="N81:O81"/>
    <mergeCell ref="P81:Q81"/>
    <mergeCell ref="R79:S79"/>
    <mergeCell ref="T79:U79"/>
    <mergeCell ref="C80:D80"/>
    <mergeCell ref="E80:K80"/>
    <mergeCell ref="N80:O80"/>
    <mergeCell ref="P80:Q80"/>
    <mergeCell ref="R80:S80"/>
    <mergeCell ref="P83:Q83"/>
    <mergeCell ref="R81:S81"/>
    <mergeCell ref="T81:U81"/>
    <mergeCell ref="C82:D82"/>
    <mergeCell ref="E82:K82"/>
    <mergeCell ref="N82:O82"/>
    <mergeCell ref="P82:Q82"/>
    <mergeCell ref="R82:S82"/>
    <mergeCell ref="T82:U82"/>
    <mergeCell ref="C81:D81"/>
    <mergeCell ref="R83:S83"/>
    <mergeCell ref="T83:U83"/>
    <mergeCell ref="B84:K84"/>
    <mergeCell ref="N84:O84"/>
    <mergeCell ref="P84:Q84"/>
    <mergeCell ref="R84:S84"/>
    <mergeCell ref="T84:U84"/>
    <mergeCell ref="C83:D83"/>
    <mergeCell ref="E83:K83"/>
    <mergeCell ref="N83:O83"/>
    <mergeCell ref="R86:S86"/>
    <mergeCell ref="T86:U86"/>
    <mergeCell ref="C85:K85"/>
    <mergeCell ref="N85:O85"/>
    <mergeCell ref="P85:Q85"/>
    <mergeCell ref="R85:S85"/>
    <mergeCell ref="T88:U88"/>
    <mergeCell ref="C87:D87"/>
    <mergeCell ref="E87:K87"/>
    <mergeCell ref="N87:O87"/>
    <mergeCell ref="P87:Q87"/>
    <mergeCell ref="T85:U85"/>
    <mergeCell ref="C86:D86"/>
    <mergeCell ref="E86:K86"/>
    <mergeCell ref="N86:O86"/>
    <mergeCell ref="P86:Q86"/>
    <mergeCell ref="C89:D89"/>
    <mergeCell ref="E89:F89"/>
    <mergeCell ref="G89:K89"/>
    <mergeCell ref="N89:O89"/>
    <mergeCell ref="R87:S87"/>
    <mergeCell ref="T87:U87"/>
    <mergeCell ref="G88:K88"/>
    <mergeCell ref="N88:O88"/>
    <mergeCell ref="P88:Q88"/>
    <mergeCell ref="R88:S88"/>
    <mergeCell ref="C90:D90"/>
    <mergeCell ref="E90:F90"/>
    <mergeCell ref="H90:K90"/>
    <mergeCell ref="N90:O90"/>
    <mergeCell ref="P90:Q90"/>
    <mergeCell ref="R90:S90"/>
    <mergeCell ref="N91:O91"/>
    <mergeCell ref="R91:S91"/>
    <mergeCell ref="T91:U91"/>
    <mergeCell ref="T92:U93"/>
    <mergeCell ref="P89:Q89"/>
    <mergeCell ref="R89:S89"/>
    <mergeCell ref="T89:U89"/>
    <mergeCell ref="T90:U90"/>
    <mergeCell ref="R94:S94"/>
    <mergeCell ref="T94:U94"/>
    <mergeCell ref="R92:S93"/>
    <mergeCell ref="A92:A93"/>
    <mergeCell ref="B92:K93"/>
    <mergeCell ref="L92:L93"/>
    <mergeCell ref="M92:M93"/>
    <mergeCell ref="N92:O93"/>
    <mergeCell ref="P92:Q93"/>
    <mergeCell ref="C95:D95"/>
    <mergeCell ref="E95:F95"/>
    <mergeCell ref="V92:V93"/>
    <mergeCell ref="C94:D94"/>
    <mergeCell ref="E94:F94"/>
    <mergeCell ref="H94:K94"/>
    <mergeCell ref="N94:O94"/>
    <mergeCell ref="P94:Q94"/>
    <mergeCell ref="H95:K95"/>
    <mergeCell ref="N95:O95"/>
    <mergeCell ref="C96:D96"/>
    <mergeCell ref="E96:F96"/>
    <mergeCell ref="H96:K96"/>
    <mergeCell ref="N96:O96"/>
    <mergeCell ref="P96:Q96"/>
    <mergeCell ref="R96:S96"/>
    <mergeCell ref="C97:D97"/>
    <mergeCell ref="E97:F97"/>
    <mergeCell ref="H97:K97"/>
    <mergeCell ref="N97:O97"/>
    <mergeCell ref="P97:Q97"/>
    <mergeCell ref="R97:S97"/>
    <mergeCell ref="R75:S75"/>
    <mergeCell ref="T75:U75"/>
    <mergeCell ref="N76:O76"/>
    <mergeCell ref="R76:S76"/>
    <mergeCell ref="T76:U76"/>
    <mergeCell ref="T97:U97"/>
    <mergeCell ref="T95:U95"/>
    <mergeCell ref="T96:U96"/>
    <mergeCell ref="P95:Q95"/>
    <mergeCell ref="R95:S95"/>
  </mergeCells>
  <phoneticPr fontId="9" type="noConversion"/>
  <pageMargins left="0.23622047244094491" right="0.23622047244094491" top="0.74803149606299213" bottom="0.74803149606299213" header="0.31496062992125984" footer="0.31496062992125984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showGridLines="0" view="pageBreakPreview" topLeftCell="J64" zoomScale="90" zoomScaleNormal="100" zoomScaleSheetLayoutView="90" workbookViewId="0">
      <selection activeCell="Q71" sqref="Q71"/>
    </sheetView>
  </sheetViews>
  <sheetFormatPr defaultRowHeight="15" x14ac:dyDescent="0.2"/>
  <cols>
    <col min="1" max="1" width="1.42578125" style="132" hidden="1" customWidth="1"/>
    <col min="2" max="3" width="0.85546875" style="132" hidden="1" customWidth="1"/>
    <col min="4" max="4" width="0.28515625" style="132" hidden="1" customWidth="1"/>
    <col min="5" max="5" width="0.5703125" style="132" hidden="1" customWidth="1"/>
    <col min="6" max="6" width="0.7109375" style="132" hidden="1" customWidth="1"/>
    <col min="7" max="7" width="0.28515625" style="132" hidden="1" customWidth="1"/>
    <col min="8" max="8" width="0.5703125" style="132" hidden="1" customWidth="1"/>
    <col min="9" max="9" width="0.7109375" style="132" hidden="1" customWidth="1"/>
    <col min="10" max="10" width="84.42578125" style="132" customWidth="1"/>
    <col min="11" max="11" width="6.85546875" style="136" customWidth="1"/>
    <col min="12" max="12" width="0" style="136" hidden="1" customWidth="1"/>
    <col min="13" max="13" width="4.85546875" style="136" customWidth="1"/>
    <col min="14" max="14" width="3.85546875" style="136" customWidth="1"/>
    <col min="15" max="15" width="15" style="137" customWidth="1"/>
    <col min="16" max="16" width="5.5703125" style="137" customWidth="1"/>
    <col min="17" max="17" width="12.42578125" style="136" customWidth="1"/>
    <col min="18" max="18" width="12.5703125" style="136" customWidth="1"/>
    <col min="19" max="19" width="13.85546875" style="136" customWidth="1"/>
    <col min="20" max="20" width="10.42578125" style="136" customWidth="1"/>
    <col min="21" max="21" width="21.28515625" style="136" customWidth="1"/>
    <col min="22" max="22" width="0.28515625" style="136" customWidth="1"/>
    <col min="23" max="16384" width="9.140625" style="136"/>
  </cols>
  <sheetData>
    <row r="1" spans="1:22" x14ac:dyDescent="0.2">
      <c r="B1" s="133"/>
      <c r="C1" s="133"/>
      <c r="D1" s="133"/>
      <c r="E1" s="133"/>
      <c r="F1" s="133"/>
      <c r="G1" s="133"/>
      <c r="H1" s="133"/>
      <c r="I1" s="133"/>
      <c r="J1" s="133"/>
      <c r="K1" s="134"/>
      <c r="L1" s="134"/>
      <c r="M1" s="134"/>
      <c r="N1" s="134"/>
      <c r="O1" s="135"/>
      <c r="P1" s="135"/>
      <c r="Q1" s="493" t="s">
        <v>166</v>
      </c>
      <c r="R1" s="493"/>
      <c r="S1" s="493"/>
      <c r="T1" s="493"/>
      <c r="U1" s="493"/>
      <c r="V1" s="493"/>
    </row>
    <row r="2" spans="1:22" x14ac:dyDescent="0.2">
      <c r="B2" s="133"/>
      <c r="C2" s="133"/>
      <c r="D2" s="133"/>
      <c r="E2" s="133"/>
      <c r="F2" s="133"/>
      <c r="G2" s="133"/>
      <c r="H2" s="133"/>
      <c r="I2" s="133"/>
      <c r="J2" s="133"/>
      <c r="K2" s="134"/>
      <c r="L2" s="134"/>
      <c r="M2" s="134"/>
      <c r="N2" s="134"/>
      <c r="O2" s="135"/>
      <c r="P2" s="135"/>
      <c r="Q2" s="493" t="s">
        <v>131</v>
      </c>
      <c r="R2" s="493"/>
      <c r="S2" s="493"/>
      <c r="T2" s="493"/>
      <c r="U2" s="493"/>
      <c r="V2" s="493"/>
    </row>
    <row r="3" spans="1:22" x14ac:dyDescent="0.2">
      <c r="B3" s="133"/>
      <c r="C3" s="133"/>
      <c r="D3" s="133"/>
      <c r="E3" s="133"/>
      <c r="F3" s="133"/>
      <c r="G3" s="133"/>
      <c r="H3" s="133"/>
      <c r="I3" s="133"/>
      <c r="J3" s="133"/>
      <c r="K3" s="134"/>
      <c r="L3" s="134"/>
      <c r="M3" s="134"/>
      <c r="N3" s="134"/>
      <c r="O3" s="135"/>
      <c r="P3" s="135"/>
      <c r="Q3" s="493" t="s">
        <v>74</v>
      </c>
      <c r="R3" s="493"/>
      <c r="S3" s="493"/>
      <c r="T3" s="493"/>
      <c r="U3" s="493"/>
      <c r="V3" s="493"/>
    </row>
    <row r="4" spans="1:22" x14ac:dyDescent="0.2">
      <c r="B4" s="133"/>
      <c r="C4" s="133"/>
      <c r="D4" s="133"/>
      <c r="E4" s="133"/>
      <c r="F4" s="133"/>
      <c r="G4" s="133"/>
      <c r="H4" s="133"/>
      <c r="I4" s="133"/>
      <c r="J4" s="133"/>
      <c r="K4" s="134"/>
      <c r="L4" s="134"/>
      <c r="M4" s="134"/>
      <c r="N4" s="134"/>
      <c r="O4" s="135"/>
      <c r="P4" s="135"/>
      <c r="Q4" s="493" t="s">
        <v>259</v>
      </c>
      <c r="R4" s="493"/>
      <c r="S4" s="493"/>
      <c r="T4" s="493"/>
      <c r="U4" s="493"/>
      <c r="V4" s="493"/>
    </row>
    <row r="5" spans="1:22" ht="3" customHeight="1" x14ac:dyDescent="0.2">
      <c r="Q5" s="134"/>
      <c r="R5" s="134"/>
    </row>
    <row r="6" spans="1:22" ht="15.75" customHeight="1" x14ac:dyDescent="0.25">
      <c r="B6" s="485" t="s">
        <v>216</v>
      </c>
      <c r="C6" s="485"/>
      <c r="D6" s="485"/>
      <c r="E6" s="485"/>
      <c r="F6" s="485"/>
      <c r="G6" s="485"/>
      <c r="H6" s="485"/>
      <c r="I6" s="485"/>
      <c r="J6" s="485"/>
      <c r="K6" s="485"/>
      <c r="L6" s="485"/>
      <c r="M6" s="485"/>
      <c r="N6" s="485"/>
      <c r="O6" s="485"/>
      <c r="P6" s="485"/>
      <c r="Q6" s="485"/>
      <c r="R6" s="485"/>
      <c r="S6" s="485"/>
      <c r="T6" s="255"/>
    </row>
    <row r="7" spans="1:22" ht="12" customHeight="1" thickBot="1" x14ac:dyDescent="0.25">
      <c r="A7" s="138"/>
      <c r="B7" s="212"/>
      <c r="C7" s="213" t="s">
        <v>167</v>
      </c>
      <c r="D7" s="214"/>
      <c r="E7" s="214"/>
      <c r="F7" s="214"/>
      <c r="G7" s="214"/>
      <c r="H7" s="214"/>
      <c r="I7" s="214"/>
      <c r="J7" s="214"/>
      <c r="K7" s="215"/>
      <c r="L7" s="215"/>
      <c r="M7" s="216"/>
      <c r="N7" s="216"/>
      <c r="O7" s="216"/>
      <c r="P7" s="216"/>
      <c r="Q7" s="256"/>
      <c r="R7" s="256"/>
      <c r="S7" s="256" t="s">
        <v>0</v>
      </c>
      <c r="T7" s="256"/>
    </row>
    <row r="8" spans="1:22" ht="18" customHeight="1" thickBot="1" x14ac:dyDescent="0.25">
      <c r="A8" s="141"/>
      <c r="B8" s="486" t="s">
        <v>75</v>
      </c>
      <c r="C8" s="487"/>
      <c r="D8" s="487"/>
      <c r="E8" s="487"/>
      <c r="F8" s="487"/>
      <c r="G8" s="487"/>
      <c r="H8" s="487"/>
      <c r="I8" s="487"/>
      <c r="J8" s="488"/>
      <c r="K8" s="142" t="s">
        <v>128</v>
      </c>
      <c r="L8" s="143" t="s">
        <v>168</v>
      </c>
      <c r="M8" s="143" t="s">
        <v>132</v>
      </c>
      <c r="N8" s="144" t="s">
        <v>133</v>
      </c>
      <c r="O8" s="145" t="s">
        <v>134</v>
      </c>
      <c r="P8" s="146" t="s">
        <v>135</v>
      </c>
      <c r="Q8" s="217">
        <v>2020</v>
      </c>
      <c r="R8" s="218">
        <v>2021</v>
      </c>
      <c r="S8" s="236">
        <v>2022</v>
      </c>
      <c r="T8" s="219" t="s">
        <v>167</v>
      </c>
    </row>
    <row r="9" spans="1:22" ht="18" customHeight="1" x14ac:dyDescent="0.2">
      <c r="A9" s="147"/>
      <c r="B9" s="489" t="s">
        <v>129</v>
      </c>
      <c r="C9" s="489"/>
      <c r="D9" s="489"/>
      <c r="E9" s="489"/>
      <c r="F9" s="489"/>
      <c r="G9" s="489"/>
      <c r="H9" s="489"/>
      <c r="I9" s="489"/>
      <c r="J9" s="490"/>
      <c r="K9" s="148">
        <v>124</v>
      </c>
      <c r="L9" s="149">
        <v>0</v>
      </c>
      <c r="M9" s="150">
        <v>0</v>
      </c>
      <c r="N9" s="150">
        <v>0</v>
      </c>
      <c r="O9" s="151">
        <v>0</v>
      </c>
      <c r="P9" s="152">
        <v>0</v>
      </c>
      <c r="Q9" s="220">
        <f>Q10+Q48+Q58+Q70+Q85+Q92</f>
        <v>6400180</v>
      </c>
      <c r="R9" s="220">
        <f>R10+R48+R58+R70+R85+R92</f>
        <v>4296640</v>
      </c>
      <c r="S9" s="235">
        <f>S10+S48+S58+S70+S85+S92</f>
        <v>4320155</v>
      </c>
      <c r="T9" s="221" t="s">
        <v>167</v>
      </c>
    </row>
    <row r="10" spans="1:22" ht="15.75" customHeight="1" x14ac:dyDescent="0.2">
      <c r="A10" s="147"/>
      <c r="B10" s="491" t="s">
        <v>136</v>
      </c>
      <c r="C10" s="491"/>
      <c r="D10" s="491"/>
      <c r="E10" s="491"/>
      <c r="F10" s="491"/>
      <c r="G10" s="491"/>
      <c r="H10" s="491"/>
      <c r="I10" s="491"/>
      <c r="J10" s="492"/>
      <c r="K10" s="153">
        <v>124</v>
      </c>
      <c r="L10" s="154">
        <v>100</v>
      </c>
      <c r="M10" s="155">
        <v>1</v>
      </c>
      <c r="N10" s="155">
        <v>0</v>
      </c>
      <c r="O10" s="156">
        <v>0</v>
      </c>
      <c r="P10" s="157">
        <v>0</v>
      </c>
      <c r="Q10" s="222">
        <f>Q11+Q18+Q31+Q42+Q37</f>
        <v>1484019</v>
      </c>
      <c r="R10" s="222">
        <f>R11+R18+R42+R31</f>
        <v>1811710</v>
      </c>
      <c r="S10" s="210">
        <f>S11+S18+S42+S31</f>
        <v>1811710</v>
      </c>
      <c r="T10" s="221" t="s">
        <v>167</v>
      </c>
    </row>
    <row r="11" spans="1:22" ht="14.25" customHeight="1" x14ac:dyDescent="0.2">
      <c r="A11" s="147"/>
      <c r="B11" s="158"/>
      <c r="C11" s="159"/>
      <c r="D11" s="483" t="s">
        <v>137</v>
      </c>
      <c r="E11" s="483"/>
      <c r="F11" s="483"/>
      <c r="G11" s="483"/>
      <c r="H11" s="483"/>
      <c r="I11" s="483"/>
      <c r="J11" s="484"/>
      <c r="K11" s="153">
        <v>124</v>
      </c>
      <c r="L11" s="154">
        <v>102</v>
      </c>
      <c r="M11" s="155">
        <v>1</v>
      </c>
      <c r="N11" s="155">
        <v>2</v>
      </c>
      <c r="O11" s="156">
        <v>0</v>
      </c>
      <c r="P11" s="157">
        <v>0</v>
      </c>
      <c r="Q11" s="222">
        <f>Q14</f>
        <v>497000</v>
      </c>
      <c r="R11" s="222">
        <v>497000</v>
      </c>
      <c r="S11" s="210">
        <v>497000</v>
      </c>
      <c r="T11" s="221" t="s">
        <v>167</v>
      </c>
    </row>
    <row r="12" spans="1:22" ht="21" customHeight="1" x14ac:dyDescent="0.2">
      <c r="A12" s="147"/>
      <c r="B12" s="158"/>
      <c r="C12" s="160"/>
      <c r="D12" s="161"/>
      <c r="E12" s="475" t="s">
        <v>220</v>
      </c>
      <c r="F12" s="475"/>
      <c r="G12" s="475"/>
      <c r="H12" s="475"/>
      <c r="I12" s="475"/>
      <c r="J12" s="476"/>
      <c r="K12" s="164">
        <v>124</v>
      </c>
      <c r="L12" s="154">
        <v>102</v>
      </c>
      <c r="M12" s="165">
        <v>1</v>
      </c>
      <c r="N12" s="165">
        <v>2</v>
      </c>
      <c r="O12" s="166">
        <v>5500000000</v>
      </c>
      <c r="P12" s="167">
        <v>0</v>
      </c>
      <c r="Q12" s="223">
        <v>497000</v>
      </c>
      <c r="R12" s="223">
        <v>497000</v>
      </c>
      <c r="S12" s="211">
        <v>497000</v>
      </c>
      <c r="T12" s="221" t="s">
        <v>167</v>
      </c>
    </row>
    <row r="13" spans="1:22" ht="13.5" customHeight="1" x14ac:dyDescent="0.2">
      <c r="A13" s="147"/>
      <c r="B13" s="158"/>
      <c r="C13" s="160"/>
      <c r="D13" s="161"/>
      <c r="E13" s="163"/>
      <c r="F13" s="162"/>
      <c r="G13" s="162"/>
      <c r="H13" s="162"/>
      <c r="I13" s="162"/>
      <c r="J13" s="163" t="s">
        <v>138</v>
      </c>
      <c r="K13" s="164">
        <v>124</v>
      </c>
      <c r="L13" s="154"/>
      <c r="M13" s="165">
        <v>1</v>
      </c>
      <c r="N13" s="165">
        <v>2</v>
      </c>
      <c r="O13" s="166">
        <v>5510000000</v>
      </c>
      <c r="P13" s="167">
        <v>0</v>
      </c>
      <c r="Q13" s="223">
        <v>497000</v>
      </c>
      <c r="R13" s="223">
        <v>497000</v>
      </c>
      <c r="S13" s="211">
        <v>497000</v>
      </c>
      <c r="T13" s="221"/>
    </row>
    <row r="14" spans="1:22" ht="16.5" customHeight="1" x14ac:dyDescent="0.2">
      <c r="A14" s="147"/>
      <c r="B14" s="158"/>
      <c r="C14" s="160"/>
      <c r="D14" s="168"/>
      <c r="E14" s="169"/>
      <c r="F14" s="473" t="s">
        <v>139</v>
      </c>
      <c r="G14" s="473"/>
      <c r="H14" s="473"/>
      <c r="I14" s="473"/>
      <c r="J14" s="474"/>
      <c r="K14" s="164">
        <v>124</v>
      </c>
      <c r="L14" s="154">
        <v>102</v>
      </c>
      <c r="M14" s="165">
        <v>1</v>
      </c>
      <c r="N14" s="165">
        <v>2</v>
      </c>
      <c r="O14" s="166">
        <v>5510010010</v>
      </c>
      <c r="P14" s="167">
        <v>0</v>
      </c>
      <c r="Q14" s="223">
        <v>497000</v>
      </c>
      <c r="R14" s="223">
        <v>497000</v>
      </c>
      <c r="S14" s="211">
        <v>497000</v>
      </c>
      <c r="T14" s="221" t="s">
        <v>167</v>
      </c>
    </row>
    <row r="15" spans="1:22" ht="14.25" customHeight="1" x14ac:dyDescent="0.2">
      <c r="A15" s="147"/>
      <c r="B15" s="158"/>
      <c r="C15" s="160"/>
      <c r="D15" s="168"/>
      <c r="E15" s="169"/>
      <c r="F15" s="169"/>
      <c r="G15" s="170"/>
      <c r="H15" s="170"/>
      <c r="I15" s="170"/>
      <c r="J15" s="169" t="s">
        <v>140</v>
      </c>
      <c r="K15" s="164">
        <v>124</v>
      </c>
      <c r="L15" s="154"/>
      <c r="M15" s="165">
        <v>1</v>
      </c>
      <c r="N15" s="165">
        <v>2</v>
      </c>
      <c r="O15" s="166">
        <v>5510010010</v>
      </c>
      <c r="P15" s="167">
        <v>120</v>
      </c>
      <c r="Q15" s="223">
        <f>Q16+Q17</f>
        <v>497000</v>
      </c>
      <c r="R15" s="223">
        <f>R16+R17</f>
        <v>497000</v>
      </c>
      <c r="S15" s="211">
        <f>S16+S17</f>
        <v>497000</v>
      </c>
      <c r="T15" s="221"/>
    </row>
    <row r="16" spans="1:22" ht="12.75" customHeight="1" x14ac:dyDescent="0.2">
      <c r="A16" s="147"/>
      <c r="B16" s="158"/>
      <c r="C16" s="160"/>
      <c r="D16" s="168"/>
      <c r="E16" s="169"/>
      <c r="F16" s="169"/>
      <c r="G16" s="170"/>
      <c r="H16" s="170"/>
      <c r="I16" s="170"/>
      <c r="J16" s="169" t="s">
        <v>169</v>
      </c>
      <c r="K16" s="164">
        <v>124</v>
      </c>
      <c r="L16" s="154"/>
      <c r="M16" s="165">
        <v>1</v>
      </c>
      <c r="N16" s="165">
        <v>2</v>
      </c>
      <c r="O16" s="166">
        <v>5510010010</v>
      </c>
      <c r="P16" s="167">
        <v>121</v>
      </c>
      <c r="Q16" s="223">
        <v>382000</v>
      </c>
      <c r="R16" s="223">
        <v>382000</v>
      </c>
      <c r="S16" s="211">
        <v>382000</v>
      </c>
      <c r="T16" s="221"/>
    </row>
    <row r="17" spans="1:20" ht="27" customHeight="1" x14ac:dyDescent="0.2">
      <c r="A17" s="147"/>
      <c r="B17" s="158"/>
      <c r="C17" s="160"/>
      <c r="D17" s="168"/>
      <c r="E17" s="170"/>
      <c r="F17" s="169"/>
      <c r="G17" s="473" t="s">
        <v>170</v>
      </c>
      <c r="H17" s="473"/>
      <c r="I17" s="473"/>
      <c r="J17" s="474"/>
      <c r="K17" s="164">
        <v>124</v>
      </c>
      <c r="L17" s="154">
        <v>102</v>
      </c>
      <c r="M17" s="165">
        <v>1</v>
      </c>
      <c r="N17" s="165">
        <v>2</v>
      </c>
      <c r="O17" s="166">
        <v>5510010010</v>
      </c>
      <c r="P17" s="167">
        <v>129</v>
      </c>
      <c r="Q17" s="223">
        <v>115000</v>
      </c>
      <c r="R17" s="223">
        <v>115000</v>
      </c>
      <c r="S17" s="211">
        <v>115000</v>
      </c>
      <c r="T17" s="221" t="s">
        <v>167</v>
      </c>
    </row>
    <row r="18" spans="1:20" s="173" customFormat="1" ht="26.25" customHeight="1" x14ac:dyDescent="0.2">
      <c r="A18" s="171"/>
      <c r="B18" s="158"/>
      <c r="C18" s="159"/>
      <c r="D18" s="168"/>
      <c r="E18" s="168"/>
      <c r="F18" s="161"/>
      <c r="G18" s="168"/>
      <c r="H18" s="168"/>
      <c r="I18" s="168"/>
      <c r="J18" s="161" t="s">
        <v>141</v>
      </c>
      <c r="K18" s="153">
        <v>124</v>
      </c>
      <c r="L18" s="172"/>
      <c r="M18" s="155">
        <v>1</v>
      </c>
      <c r="N18" s="155">
        <v>4</v>
      </c>
      <c r="O18" s="156">
        <v>0</v>
      </c>
      <c r="P18" s="157">
        <v>0</v>
      </c>
      <c r="Q18" s="222">
        <f>Q19</f>
        <v>926717</v>
      </c>
      <c r="R18" s="222">
        <f>R22+R25+R28+R30</f>
        <v>1297408</v>
      </c>
      <c r="S18" s="210">
        <f>S19</f>
        <v>1297408</v>
      </c>
      <c r="T18" s="224"/>
    </row>
    <row r="19" spans="1:20" s="134" customFormat="1" ht="29.25" customHeight="1" x14ac:dyDescent="0.2">
      <c r="A19" s="147"/>
      <c r="B19" s="174"/>
      <c r="C19" s="175"/>
      <c r="D19" s="475" t="s">
        <v>220</v>
      </c>
      <c r="E19" s="475"/>
      <c r="F19" s="475"/>
      <c r="G19" s="475"/>
      <c r="H19" s="475"/>
      <c r="I19" s="475"/>
      <c r="J19" s="476"/>
      <c r="K19" s="164">
        <v>124</v>
      </c>
      <c r="L19" s="154">
        <v>104</v>
      </c>
      <c r="M19" s="165">
        <v>1</v>
      </c>
      <c r="N19" s="165">
        <v>4</v>
      </c>
      <c r="O19" s="166">
        <v>5500000000</v>
      </c>
      <c r="P19" s="167">
        <v>0</v>
      </c>
      <c r="Q19" s="223">
        <f>Q20</f>
        <v>926717</v>
      </c>
      <c r="R19" s="223">
        <f>R20</f>
        <v>1297408</v>
      </c>
      <c r="S19" s="211">
        <f>S20</f>
        <v>1297408</v>
      </c>
      <c r="T19" s="221" t="s">
        <v>167</v>
      </c>
    </row>
    <row r="20" spans="1:20" ht="17.25" customHeight="1" x14ac:dyDescent="0.2">
      <c r="A20" s="147"/>
      <c r="B20" s="176"/>
      <c r="C20" s="177"/>
      <c r="D20" s="178"/>
      <c r="E20" s="473" t="s">
        <v>138</v>
      </c>
      <c r="F20" s="473"/>
      <c r="G20" s="473"/>
      <c r="H20" s="473"/>
      <c r="I20" s="473"/>
      <c r="J20" s="474"/>
      <c r="K20" s="164">
        <v>124</v>
      </c>
      <c r="L20" s="154">
        <v>104</v>
      </c>
      <c r="M20" s="165">
        <v>1</v>
      </c>
      <c r="N20" s="165">
        <v>4</v>
      </c>
      <c r="O20" s="166">
        <v>5510000000</v>
      </c>
      <c r="P20" s="167">
        <v>0</v>
      </c>
      <c r="Q20" s="223">
        <f>Q21</f>
        <v>926717</v>
      </c>
      <c r="R20" s="223">
        <f>R21</f>
        <v>1297408</v>
      </c>
      <c r="S20" s="211">
        <f>S21</f>
        <v>1297408</v>
      </c>
      <c r="T20" s="221" t="s">
        <v>167</v>
      </c>
    </row>
    <row r="21" spans="1:20" ht="17.25" customHeight="1" x14ac:dyDescent="0.2">
      <c r="A21" s="147"/>
      <c r="B21" s="176"/>
      <c r="C21" s="177"/>
      <c r="D21" s="181"/>
      <c r="E21" s="169"/>
      <c r="F21" s="473" t="s">
        <v>142</v>
      </c>
      <c r="G21" s="473"/>
      <c r="H21" s="473"/>
      <c r="I21" s="473"/>
      <c r="J21" s="474"/>
      <c r="K21" s="164">
        <v>124</v>
      </c>
      <c r="L21" s="154">
        <v>104</v>
      </c>
      <c r="M21" s="165">
        <v>1</v>
      </c>
      <c r="N21" s="165">
        <v>4</v>
      </c>
      <c r="O21" s="166">
        <v>5510010020</v>
      </c>
      <c r="P21" s="167">
        <v>0</v>
      </c>
      <c r="Q21" s="223">
        <f>Q22+Q25+Q28+Q30</f>
        <v>926717</v>
      </c>
      <c r="R21" s="223">
        <f>R22+R25+R28+R29</f>
        <v>1297408</v>
      </c>
      <c r="S21" s="211">
        <f>S22+S25+S28+S29</f>
        <v>1297408</v>
      </c>
      <c r="T21" s="221" t="s">
        <v>167</v>
      </c>
    </row>
    <row r="22" spans="1:20" ht="12.75" customHeight="1" x14ac:dyDescent="0.2">
      <c r="A22" s="147"/>
      <c r="B22" s="176"/>
      <c r="C22" s="177"/>
      <c r="D22" s="181"/>
      <c r="E22" s="170"/>
      <c r="F22" s="169"/>
      <c r="G22" s="473" t="s">
        <v>140</v>
      </c>
      <c r="H22" s="473"/>
      <c r="I22" s="473"/>
      <c r="J22" s="474"/>
      <c r="K22" s="164">
        <v>124</v>
      </c>
      <c r="L22" s="154">
        <v>104</v>
      </c>
      <c r="M22" s="165">
        <v>1</v>
      </c>
      <c r="N22" s="165">
        <v>4</v>
      </c>
      <c r="O22" s="166">
        <v>5510010020</v>
      </c>
      <c r="P22" s="167" t="s">
        <v>171</v>
      </c>
      <c r="Q22" s="223">
        <f>Q23+Q24</f>
        <v>469466</v>
      </c>
      <c r="R22" s="223">
        <f>R23+R24</f>
        <v>473140</v>
      </c>
      <c r="S22" s="211">
        <f>S23+S24</f>
        <v>473140</v>
      </c>
      <c r="T22" s="221" t="s">
        <v>167</v>
      </c>
    </row>
    <row r="23" spans="1:20" ht="18.75" customHeight="1" x14ac:dyDescent="0.2">
      <c r="A23" s="147"/>
      <c r="B23" s="176"/>
      <c r="C23" s="177"/>
      <c r="D23" s="181"/>
      <c r="E23" s="170"/>
      <c r="F23" s="169"/>
      <c r="G23" s="170"/>
      <c r="H23" s="170"/>
      <c r="I23" s="170"/>
      <c r="J23" s="169" t="s">
        <v>169</v>
      </c>
      <c r="K23" s="164">
        <v>124</v>
      </c>
      <c r="L23" s="154"/>
      <c r="M23" s="165">
        <v>1</v>
      </c>
      <c r="N23" s="165">
        <v>4</v>
      </c>
      <c r="O23" s="166">
        <v>5510010020</v>
      </c>
      <c r="P23" s="167">
        <v>121</v>
      </c>
      <c r="Q23" s="223">
        <v>360572.94</v>
      </c>
      <c r="R23" s="223">
        <v>363394.78</v>
      </c>
      <c r="S23" s="211">
        <v>363394.78</v>
      </c>
      <c r="T23" s="221"/>
    </row>
    <row r="24" spans="1:20" ht="23.25" customHeight="1" x14ac:dyDescent="0.2">
      <c r="A24" s="147"/>
      <c r="B24" s="176"/>
      <c r="C24" s="177"/>
      <c r="D24" s="181"/>
      <c r="E24" s="170"/>
      <c r="F24" s="169"/>
      <c r="G24" s="170"/>
      <c r="H24" s="170"/>
      <c r="I24" s="170"/>
      <c r="J24" s="169" t="s">
        <v>170</v>
      </c>
      <c r="K24" s="164">
        <v>124</v>
      </c>
      <c r="L24" s="154"/>
      <c r="M24" s="165">
        <v>1</v>
      </c>
      <c r="N24" s="165">
        <v>4</v>
      </c>
      <c r="O24" s="166">
        <v>5510010020</v>
      </c>
      <c r="P24" s="167">
        <v>129</v>
      </c>
      <c r="Q24" s="223">
        <v>108893.06</v>
      </c>
      <c r="R24" s="223">
        <v>109745.22</v>
      </c>
      <c r="S24" s="211">
        <v>109745.22</v>
      </c>
      <c r="T24" s="221"/>
    </row>
    <row r="25" spans="1:20" ht="15.75" customHeight="1" x14ac:dyDescent="0.2">
      <c r="A25" s="147"/>
      <c r="B25" s="176"/>
      <c r="C25" s="177"/>
      <c r="D25" s="181"/>
      <c r="E25" s="170"/>
      <c r="F25" s="169"/>
      <c r="G25" s="473" t="s">
        <v>143</v>
      </c>
      <c r="H25" s="473"/>
      <c r="I25" s="473"/>
      <c r="J25" s="474"/>
      <c r="K25" s="164">
        <v>124</v>
      </c>
      <c r="L25" s="154">
        <v>104</v>
      </c>
      <c r="M25" s="165">
        <v>1</v>
      </c>
      <c r="N25" s="165">
        <v>4</v>
      </c>
      <c r="O25" s="166">
        <v>5510010020</v>
      </c>
      <c r="P25" s="167" t="s">
        <v>172</v>
      </c>
      <c r="Q25" s="223">
        <f>Q26</f>
        <v>215681</v>
      </c>
      <c r="R25" s="223">
        <f>R26</f>
        <v>582698</v>
      </c>
      <c r="S25" s="211">
        <f>S26</f>
        <v>582698</v>
      </c>
      <c r="T25" s="221" t="s">
        <v>167</v>
      </c>
    </row>
    <row r="26" spans="1:20" ht="17.25" customHeight="1" x14ac:dyDescent="0.2">
      <c r="A26" s="147"/>
      <c r="B26" s="176"/>
      <c r="C26" s="177"/>
      <c r="D26" s="181"/>
      <c r="E26" s="170"/>
      <c r="F26" s="169"/>
      <c r="G26" s="170"/>
      <c r="H26" s="170"/>
      <c r="I26" s="170"/>
      <c r="J26" s="169" t="s">
        <v>173</v>
      </c>
      <c r="K26" s="164">
        <v>124</v>
      </c>
      <c r="L26" s="154"/>
      <c r="M26" s="165">
        <v>1</v>
      </c>
      <c r="N26" s="165">
        <v>4</v>
      </c>
      <c r="O26" s="166">
        <v>5510010020</v>
      </c>
      <c r="P26" s="167">
        <v>244</v>
      </c>
      <c r="Q26" s="223">
        <v>215681</v>
      </c>
      <c r="R26" s="223">
        <v>582698</v>
      </c>
      <c r="S26" s="211">
        <v>582698</v>
      </c>
      <c r="T26" s="221"/>
    </row>
    <row r="27" spans="1:20" ht="17.25" customHeight="1" x14ac:dyDescent="0.2">
      <c r="A27" s="147"/>
      <c r="B27" s="176"/>
      <c r="C27" s="182"/>
      <c r="D27" s="183"/>
      <c r="E27" s="237"/>
      <c r="F27" s="238"/>
      <c r="G27" s="237"/>
      <c r="H27" s="237"/>
      <c r="I27" s="237"/>
      <c r="J27" s="238" t="s">
        <v>219</v>
      </c>
      <c r="K27" s="164">
        <v>124</v>
      </c>
      <c r="L27" s="154"/>
      <c r="M27" s="165">
        <v>1</v>
      </c>
      <c r="N27" s="165">
        <v>4</v>
      </c>
      <c r="O27" s="166">
        <v>5510010020</v>
      </c>
      <c r="P27" s="167">
        <v>500</v>
      </c>
      <c r="Q27" s="223">
        <f>Q28</f>
        <v>15040</v>
      </c>
      <c r="R27" s="223">
        <f>R28</f>
        <v>15040</v>
      </c>
      <c r="S27" s="211">
        <f>S28</f>
        <v>15040</v>
      </c>
      <c r="T27" s="221"/>
    </row>
    <row r="28" spans="1:20" ht="17.25" customHeight="1" x14ac:dyDescent="0.2">
      <c r="A28" s="147"/>
      <c r="B28" s="176"/>
      <c r="C28" s="182"/>
      <c r="D28" s="183"/>
      <c r="E28" s="237"/>
      <c r="F28" s="238"/>
      <c r="G28" s="237"/>
      <c r="H28" s="237"/>
      <c r="I28" s="237"/>
      <c r="J28" s="238" t="s">
        <v>125</v>
      </c>
      <c r="K28" s="164">
        <v>124</v>
      </c>
      <c r="L28" s="154"/>
      <c r="M28" s="165">
        <v>1</v>
      </c>
      <c r="N28" s="165">
        <v>4</v>
      </c>
      <c r="O28" s="166">
        <v>5510010020</v>
      </c>
      <c r="P28" s="167">
        <v>540</v>
      </c>
      <c r="Q28" s="223">
        <v>15040</v>
      </c>
      <c r="R28" s="223">
        <v>15040</v>
      </c>
      <c r="S28" s="211">
        <v>15040</v>
      </c>
      <c r="T28" s="221"/>
    </row>
    <row r="29" spans="1:20" ht="27" customHeight="1" x14ac:dyDescent="0.2">
      <c r="A29" s="147"/>
      <c r="B29" s="176"/>
      <c r="C29" s="182"/>
      <c r="D29" s="183"/>
      <c r="E29" s="184"/>
      <c r="F29" s="185"/>
      <c r="G29" s="184"/>
      <c r="H29" s="184"/>
      <c r="I29" s="184"/>
      <c r="J29" s="238" t="s">
        <v>146</v>
      </c>
      <c r="K29" s="164">
        <v>124</v>
      </c>
      <c r="L29" s="154"/>
      <c r="M29" s="165">
        <v>1</v>
      </c>
      <c r="N29" s="165">
        <v>4</v>
      </c>
      <c r="O29" s="166">
        <v>5510015010</v>
      </c>
      <c r="P29" s="167">
        <v>0</v>
      </c>
      <c r="Q29" s="223">
        <f>Q30</f>
        <v>226530</v>
      </c>
      <c r="R29" s="223">
        <f>R30</f>
        <v>226530</v>
      </c>
      <c r="S29" s="211">
        <f>S30</f>
        <v>226530</v>
      </c>
      <c r="T29" s="221"/>
    </row>
    <row r="30" spans="1:20" ht="16.5" customHeight="1" x14ac:dyDescent="0.2">
      <c r="A30" s="147"/>
      <c r="B30" s="176"/>
      <c r="C30" s="182"/>
      <c r="D30" s="183"/>
      <c r="E30" s="184"/>
      <c r="F30" s="185"/>
      <c r="G30" s="184"/>
      <c r="H30" s="184"/>
      <c r="I30" s="184"/>
      <c r="J30" s="238" t="s">
        <v>125</v>
      </c>
      <c r="K30" s="164">
        <v>124</v>
      </c>
      <c r="L30" s="154"/>
      <c r="M30" s="165">
        <v>1</v>
      </c>
      <c r="N30" s="165">
        <v>4</v>
      </c>
      <c r="O30" s="166">
        <v>5510015010</v>
      </c>
      <c r="P30" s="167">
        <v>540</v>
      </c>
      <c r="Q30" s="223">
        <v>226530</v>
      </c>
      <c r="R30" s="223">
        <v>226530</v>
      </c>
      <c r="S30" s="211">
        <v>226530</v>
      </c>
      <c r="T30" s="221"/>
    </row>
    <row r="31" spans="1:20" ht="29.25" customHeight="1" x14ac:dyDescent="0.2">
      <c r="A31" s="147"/>
      <c r="B31" s="176"/>
      <c r="C31" s="182"/>
      <c r="D31" s="183"/>
      <c r="E31" s="184"/>
      <c r="F31" s="185"/>
      <c r="G31" s="184"/>
      <c r="H31" s="184"/>
      <c r="I31" s="184"/>
      <c r="J31" s="238" t="s">
        <v>227</v>
      </c>
      <c r="K31" s="153">
        <v>124</v>
      </c>
      <c r="L31" s="172"/>
      <c r="M31" s="155">
        <v>1</v>
      </c>
      <c r="N31" s="155">
        <v>6</v>
      </c>
      <c r="O31" s="156">
        <v>0</v>
      </c>
      <c r="P31" s="157">
        <v>0</v>
      </c>
      <c r="Q31" s="222">
        <f t="shared" ref="Q31:S32" si="0">Q32</f>
        <v>16621</v>
      </c>
      <c r="R31" s="222">
        <f t="shared" si="0"/>
        <v>16621</v>
      </c>
      <c r="S31" s="210">
        <f t="shared" si="0"/>
        <v>16621</v>
      </c>
      <c r="T31" s="221"/>
    </row>
    <row r="32" spans="1:20" ht="29.25" customHeight="1" x14ac:dyDescent="0.25">
      <c r="A32" s="147"/>
      <c r="B32" s="176"/>
      <c r="C32" s="182"/>
      <c r="D32" s="183"/>
      <c r="E32" s="184"/>
      <c r="F32" s="185"/>
      <c r="G32" s="184"/>
      <c r="H32" s="184"/>
      <c r="I32" s="184"/>
      <c r="J32" s="257" t="s">
        <v>226</v>
      </c>
      <c r="K32" s="258">
        <v>124</v>
      </c>
      <c r="L32" s="154"/>
      <c r="M32" s="165">
        <v>1</v>
      </c>
      <c r="N32" s="165">
        <v>6</v>
      </c>
      <c r="O32" s="166">
        <v>5500000000</v>
      </c>
      <c r="P32" s="167">
        <v>0</v>
      </c>
      <c r="Q32" s="223">
        <f t="shared" si="0"/>
        <v>16621</v>
      </c>
      <c r="R32" s="223">
        <f t="shared" si="0"/>
        <v>16621</v>
      </c>
      <c r="S32" s="211">
        <f t="shared" si="0"/>
        <v>16621</v>
      </c>
      <c r="T32" s="221"/>
    </row>
    <row r="33" spans="1:20" ht="33" customHeight="1" x14ac:dyDescent="0.25">
      <c r="A33" s="147"/>
      <c r="B33" s="176"/>
      <c r="C33" s="182"/>
      <c r="D33" s="183"/>
      <c r="E33" s="184"/>
      <c r="F33" s="185"/>
      <c r="G33" s="184"/>
      <c r="H33" s="184"/>
      <c r="I33" s="184"/>
      <c r="J33" s="257" t="s">
        <v>138</v>
      </c>
      <c r="K33" s="258">
        <v>124</v>
      </c>
      <c r="L33" s="154"/>
      <c r="M33" s="165">
        <v>1</v>
      </c>
      <c r="N33" s="165">
        <v>6</v>
      </c>
      <c r="O33" s="166">
        <v>5510000000</v>
      </c>
      <c r="P33" s="167">
        <v>0</v>
      </c>
      <c r="Q33" s="223">
        <v>16621</v>
      </c>
      <c r="R33" s="223">
        <v>16621</v>
      </c>
      <c r="S33" s="211">
        <v>16621</v>
      </c>
      <c r="T33" s="221"/>
    </row>
    <row r="34" spans="1:20" ht="33.75" customHeight="1" x14ac:dyDescent="0.25">
      <c r="A34" s="147"/>
      <c r="B34" s="176"/>
      <c r="C34" s="182"/>
      <c r="D34" s="183"/>
      <c r="E34" s="184"/>
      <c r="F34" s="185"/>
      <c r="G34" s="184"/>
      <c r="H34" s="184"/>
      <c r="I34" s="184"/>
      <c r="J34" s="257" t="s">
        <v>148</v>
      </c>
      <c r="K34" s="258">
        <v>124</v>
      </c>
      <c r="L34" s="154"/>
      <c r="M34" s="165">
        <v>1</v>
      </c>
      <c r="N34" s="165">
        <v>6</v>
      </c>
      <c r="O34" s="166">
        <v>5510010080</v>
      </c>
      <c r="P34" s="167">
        <v>0</v>
      </c>
      <c r="Q34" s="223">
        <v>16621</v>
      </c>
      <c r="R34" s="223">
        <v>16621</v>
      </c>
      <c r="S34" s="211">
        <v>16621</v>
      </c>
      <c r="T34" s="221"/>
    </row>
    <row r="35" spans="1:20" ht="18" customHeight="1" x14ac:dyDescent="0.25">
      <c r="A35" s="147"/>
      <c r="B35" s="176"/>
      <c r="C35" s="182"/>
      <c r="D35" s="183"/>
      <c r="E35" s="184"/>
      <c r="F35" s="185"/>
      <c r="G35" s="184"/>
      <c r="H35" s="184"/>
      <c r="I35" s="184"/>
      <c r="J35" s="257" t="s">
        <v>219</v>
      </c>
      <c r="K35" s="258">
        <v>124</v>
      </c>
      <c r="L35" s="154"/>
      <c r="M35" s="165">
        <v>1</v>
      </c>
      <c r="N35" s="165">
        <v>6</v>
      </c>
      <c r="O35" s="166">
        <v>5510010080</v>
      </c>
      <c r="P35" s="167">
        <v>500</v>
      </c>
      <c r="Q35" s="223">
        <v>16621</v>
      </c>
      <c r="R35" s="223">
        <v>16621</v>
      </c>
      <c r="S35" s="211">
        <v>16621</v>
      </c>
      <c r="T35" s="221"/>
    </row>
    <row r="36" spans="1:20" ht="18" customHeight="1" x14ac:dyDescent="0.25">
      <c r="A36" s="147"/>
      <c r="B36" s="176"/>
      <c r="C36" s="182"/>
      <c r="D36" s="183"/>
      <c r="E36" s="184"/>
      <c r="F36" s="185"/>
      <c r="G36" s="184"/>
      <c r="H36" s="184"/>
      <c r="I36" s="184"/>
      <c r="J36" s="257" t="s">
        <v>125</v>
      </c>
      <c r="K36" s="258">
        <v>124</v>
      </c>
      <c r="L36" s="154"/>
      <c r="M36" s="165">
        <v>1</v>
      </c>
      <c r="N36" s="165">
        <v>6</v>
      </c>
      <c r="O36" s="166">
        <v>5510010080</v>
      </c>
      <c r="P36" s="167">
        <v>540</v>
      </c>
      <c r="Q36" s="223">
        <v>16621</v>
      </c>
      <c r="R36" s="223">
        <v>16621</v>
      </c>
      <c r="S36" s="211">
        <v>16621</v>
      </c>
      <c r="T36" s="221"/>
    </row>
    <row r="37" spans="1:20" ht="17.25" customHeight="1" x14ac:dyDescent="0.2">
      <c r="A37" s="147"/>
      <c r="B37" s="158"/>
      <c r="C37" s="239"/>
      <c r="D37" s="240"/>
      <c r="E37" s="237"/>
      <c r="F37" s="238"/>
      <c r="G37" s="237"/>
      <c r="H37" s="237"/>
      <c r="I37" s="237"/>
      <c r="J37" s="259" t="s">
        <v>237</v>
      </c>
      <c r="K37" s="260">
        <v>124</v>
      </c>
      <c r="L37" s="172"/>
      <c r="M37" s="155">
        <v>1</v>
      </c>
      <c r="N37" s="155">
        <v>7</v>
      </c>
      <c r="O37" s="156">
        <v>0</v>
      </c>
      <c r="P37" s="157">
        <v>0</v>
      </c>
      <c r="Q37" s="222">
        <v>43000</v>
      </c>
      <c r="R37" s="222">
        <v>0</v>
      </c>
      <c r="S37" s="210">
        <v>0</v>
      </c>
      <c r="T37" s="221"/>
    </row>
    <row r="38" spans="1:20" s="134" customFormat="1" ht="17.25" customHeight="1" x14ac:dyDescent="0.2">
      <c r="A38" s="147"/>
      <c r="B38" s="174"/>
      <c r="C38" s="265"/>
      <c r="D38" s="237"/>
      <c r="E38" s="237"/>
      <c r="F38" s="238"/>
      <c r="G38" s="237"/>
      <c r="H38" s="237"/>
      <c r="I38" s="237"/>
      <c r="J38" s="257" t="s">
        <v>218</v>
      </c>
      <c r="K38" s="266">
        <v>124</v>
      </c>
      <c r="L38" s="154"/>
      <c r="M38" s="165">
        <v>1</v>
      </c>
      <c r="N38" s="165">
        <v>7</v>
      </c>
      <c r="O38" s="166">
        <v>7700000000</v>
      </c>
      <c r="P38" s="167">
        <v>0</v>
      </c>
      <c r="Q38" s="223">
        <v>43000</v>
      </c>
      <c r="R38" s="223">
        <v>0</v>
      </c>
      <c r="S38" s="211">
        <v>0</v>
      </c>
      <c r="T38" s="221"/>
    </row>
    <row r="39" spans="1:20" s="134" customFormat="1" ht="17.25" customHeight="1" x14ac:dyDescent="0.2">
      <c r="A39" s="147"/>
      <c r="B39" s="174"/>
      <c r="C39" s="265"/>
      <c r="D39" s="237"/>
      <c r="E39" s="237"/>
      <c r="F39" s="238"/>
      <c r="G39" s="237"/>
      <c r="H39" s="237"/>
      <c r="I39" s="237"/>
      <c r="J39" s="257" t="s">
        <v>236</v>
      </c>
      <c r="K39" s="266">
        <v>124</v>
      </c>
      <c r="L39" s="154"/>
      <c r="M39" s="165">
        <v>1</v>
      </c>
      <c r="N39" s="165">
        <v>7</v>
      </c>
      <c r="O39" s="166">
        <v>7700000000</v>
      </c>
      <c r="P39" s="167">
        <v>0</v>
      </c>
      <c r="Q39" s="223">
        <v>43000</v>
      </c>
      <c r="R39" s="223">
        <v>0</v>
      </c>
      <c r="S39" s="211">
        <v>0</v>
      </c>
      <c r="T39" s="221"/>
    </row>
    <row r="40" spans="1:20" s="134" customFormat="1" ht="17.25" customHeight="1" x14ac:dyDescent="0.2">
      <c r="A40" s="147"/>
      <c r="B40" s="174"/>
      <c r="C40" s="265"/>
      <c r="D40" s="237"/>
      <c r="E40" s="237"/>
      <c r="F40" s="238"/>
      <c r="G40" s="237"/>
      <c r="H40" s="237"/>
      <c r="I40" s="237"/>
      <c r="J40" s="257" t="s">
        <v>174</v>
      </c>
      <c r="K40" s="266">
        <v>124</v>
      </c>
      <c r="L40" s="154"/>
      <c r="M40" s="165">
        <v>1</v>
      </c>
      <c r="N40" s="165">
        <v>7</v>
      </c>
      <c r="O40" s="166">
        <v>7700010050</v>
      </c>
      <c r="P40" s="167">
        <v>800</v>
      </c>
      <c r="Q40" s="223">
        <v>43000</v>
      </c>
      <c r="R40" s="223">
        <v>0</v>
      </c>
      <c r="S40" s="211">
        <v>0</v>
      </c>
      <c r="T40" s="221"/>
    </row>
    <row r="41" spans="1:20" s="134" customFormat="1" ht="17.25" customHeight="1" x14ac:dyDescent="0.2">
      <c r="A41" s="147"/>
      <c r="B41" s="174"/>
      <c r="C41" s="265"/>
      <c r="D41" s="237"/>
      <c r="E41" s="237"/>
      <c r="F41" s="238"/>
      <c r="G41" s="237"/>
      <c r="H41" s="237"/>
      <c r="I41" s="237"/>
      <c r="J41" s="257" t="s">
        <v>235</v>
      </c>
      <c r="K41" s="266">
        <v>124</v>
      </c>
      <c r="L41" s="154"/>
      <c r="M41" s="165">
        <v>1</v>
      </c>
      <c r="N41" s="165">
        <v>7</v>
      </c>
      <c r="O41" s="166">
        <v>7700010050</v>
      </c>
      <c r="P41" s="167">
        <v>880</v>
      </c>
      <c r="Q41" s="223">
        <v>43000</v>
      </c>
      <c r="R41" s="223">
        <v>0</v>
      </c>
      <c r="S41" s="211">
        <v>0</v>
      </c>
      <c r="T41" s="221"/>
    </row>
    <row r="42" spans="1:20" ht="17.25" customHeight="1" x14ac:dyDescent="0.2">
      <c r="A42" s="147"/>
      <c r="B42" s="158"/>
      <c r="C42" s="239"/>
      <c r="D42" s="240"/>
      <c r="E42" s="237"/>
      <c r="F42" s="238"/>
      <c r="G42" s="237"/>
      <c r="H42" s="237"/>
      <c r="I42" s="237"/>
      <c r="J42" s="259" t="s">
        <v>32</v>
      </c>
      <c r="K42" s="260">
        <v>124</v>
      </c>
      <c r="L42" s="172"/>
      <c r="M42" s="155">
        <v>1</v>
      </c>
      <c r="N42" s="155">
        <v>13</v>
      </c>
      <c r="O42" s="156">
        <v>0</v>
      </c>
      <c r="P42" s="157">
        <v>0</v>
      </c>
      <c r="Q42" s="222">
        <f t="shared" ref="Q42:S46" si="1">Q43</f>
        <v>681</v>
      </c>
      <c r="R42" s="222">
        <f t="shared" si="1"/>
        <v>681</v>
      </c>
      <c r="S42" s="210">
        <f t="shared" si="1"/>
        <v>681</v>
      </c>
      <c r="T42" s="221"/>
    </row>
    <row r="43" spans="1:20" ht="18.75" customHeight="1" x14ac:dyDescent="0.25">
      <c r="A43" s="147"/>
      <c r="B43" s="158"/>
      <c r="C43" s="239"/>
      <c r="D43" s="240"/>
      <c r="E43" s="237"/>
      <c r="F43" s="238"/>
      <c r="G43" s="237"/>
      <c r="H43" s="237"/>
      <c r="I43" s="237"/>
      <c r="J43" s="257" t="s">
        <v>218</v>
      </c>
      <c r="K43" s="258">
        <v>124</v>
      </c>
      <c r="L43" s="154"/>
      <c r="M43" s="165">
        <v>1</v>
      </c>
      <c r="N43" s="165">
        <v>13</v>
      </c>
      <c r="O43" s="166">
        <v>7700000000</v>
      </c>
      <c r="P43" s="167">
        <v>0</v>
      </c>
      <c r="Q43" s="223">
        <f t="shared" si="1"/>
        <v>681</v>
      </c>
      <c r="R43" s="223">
        <f t="shared" si="1"/>
        <v>681</v>
      </c>
      <c r="S43" s="211">
        <f t="shared" si="1"/>
        <v>681</v>
      </c>
      <c r="T43" s="221"/>
    </row>
    <row r="44" spans="1:20" ht="15" customHeight="1" x14ac:dyDescent="0.25">
      <c r="A44" s="147"/>
      <c r="B44" s="158"/>
      <c r="C44" s="239"/>
      <c r="D44" s="240"/>
      <c r="E44" s="237"/>
      <c r="F44" s="238"/>
      <c r="G44" s="237"/>
      <c r="H44" s="237"/>
      <c r="I44" s="237"/>
      <c r="J44" s="257" t="s">
        <v>225</v>
      </c>
      <c r="K44" s="258">
        <v>124</v>
      </c>
      <c r="L44" s="154"/>
      <c r="M44" s="165">
        <v>1</v>
      </c>
      <c r="N44" s="165">
        <v>13</v>
      </c>
      <c r="O44" s="166">
        <v>7700095100</v>
      </c>
      <c r="P44" s="167">
        <v>0</v>
      </c>
      <c r="Q44" s="223">
        <f t="shared" si="1"/>
        <v>681</v>
      </c>
      <c r="R44" s="223">
        <f t="shared" si="1"/>
        <v>681</v>
      </c>
      <c r="S44" s="211">
        <f t="shared" si="1"/>
        <v>681</v>
      </c>
      <c r="T44" s="221"/>
    </row>
    <row r="45" spans="1:20" ht="13.5" customHeight="1" x14ac:dyDescent="0.25">
      <c r="A45" s="147"/>
      <c r="B45" s="158"/>
      <c r="C45" s="239"/>
      <c r="D45" s="240"/>
      <c r="E45" s="237"/>
      <c r="F45" s="238"/>
      <c r="G45" s="237"/>
      <c r="H45" s="237"/>
      <c r="I45" s="237"/>
      <c r="J45" s="257" t="s">
        <v>174</v>
      </c>
      <c r="K45" s="258">
        <v>124</v>
      </c>
      <c r="L45" s="154"/>
      <c r="M45" s="165">
        <v>1</v>
      </c>
      <c r="N45" s="165">
        <v>13</v>
      </c>
      <c r="O45" s="166">
        <v>7700095100</v>
      </c>
      <c r="P45" s="167">
        <v>800</v>
      </c>
      <c r="Q45" s="223">
        <f t="shared" si="1"/>
        <v>681</v>
      </c>
      <c r="R45" s="223">
        <f t="shared" si="1"/>
        <v>681</v>
      </c>
      <c r="S45" s="211">
        <f t="shared" si="1"/>
        <v>681</v>
      </c>
      <c r="T45" s="221"/>
    </row>
    <row r="46" spans="1:20" ht="13.5" customHeight="1" x14ac:dyDescent="0.25">
      <c r="A46" s="147"/>
      <c r="B46" s="158"/>
      <c r="C46" s="239"/>
      <c r="D46" s="240"/>
      <c r="E46" s="237"/>
      <c r="F46" s="238"/>
      <c r="G46" s="237"/>
      <c r="H46" s="237"/>
      <c r="I46" s="237"/>
      <c r="J46" s="257" t="s">
        <v>175</v>
      </c>
      <c r="K46" s="258">
        <v>124</v>
      </c>
      <c r="L46" s="154"/>
      <c r="M46" s="165">
        <v>1</v>
      </c>
      <c r="N46" s="165">
        <v>13</v>
      </c>
      <c r="O46" s="166">
        <v>7700095100</v>
      </c>
      <c r="P46" s="167">
        <v>850</v>
      </c>
      <c r="Q46" s="223">
        <f t="shared" si="1"/>
        <v>681</v>
      </c>
      <c r="R46" s="223">
        <f t="shared" si="1"/>
        <v>681</v>
      </c>
      <c r="S46" s="211">
        <f t="shared" si="1"/>
        <v>681</v>
      </c>
      <c r="T46" s="221"/>
    </row>
    <row r="47" spans="1:20" ht="13.5" customHeight="1" x14ac:dyDescent="0.25">
      <c r="A47" s="147"/>
      <c r="B47" s="158"/>
      <c r="C47" s="239"/>
      <c r="D47" s="240"/>
      <c r="E47" s="237"/>
      <c r="F47" s="238"/>
      <c r="G47" s="237"/>
      <c r="H47" s="237"/>
      <c r="I47" s="237"/>
      <c r="J47" s="257" t="s">
        <v>176</v>
      </c>
      <c r="K47" s="258">
        <v>124</v>
      </c>
      <c r="L47" s="154"/>
      <c r="M47" s="165">
        <v>1</v>
      </c>
      <c r="N47" s="165">
        <v>13</v>
      </c>
      <c r="O47" s="166">
        <v>7700095100</v>
      </c>
      <c r="P47" s="167">
        <v>853</v>
      </c>
      <c r="Q47" s="223">
        <v>681</v>
      </c>
      <c r="R47" s="223">
        <v>681</v>
      </c>
      <c r="S47" s="211">
        <v>681</v>
      </c>
      <c r="T47" s="221"/>
    </row>
    <row r="48" spans="1:20" ht="14.25" customHeight="1" x14ac:dyDescent="0.2">
      <c r="A48" s="147"/>
      <c r="B48" s="477" t="s">
        <v>149</v>
      </c>
      <c r="C48" s="477"/>
      <c r="D48" s="477"/>
      <c r="E48" s="477"/>
      <c r="F48" s="477"/>
      <c r="G48" s="477"/>
      <c r="H48" s="477"/>
      <c r="I48" s="477"/>
      <c r="J48" s="478"/>
      <c r="K48" s="153">
        <v>124</v>
      </c>
      <c r="L48" s="154">
        <v>200</v>
      </c>
      <c r="M48" s="155">
        <v>2</v>
      </c>
      <c r="N48" s="155">
        <v>0</v>
      </c>
      <c r="O48" s="156">
        <v>0</v>
      </c>
      <c r="P48" s="157">
        <v>0</v>
      </c>
      <c r="Q48" s="222">
        <f t="shared" ref="Q48:S51" si="2">Q49</f>
        <v>92180</v>
      </c>
      <c r="R48" s="222">
        <f t="shared" si="2"/>
        <v>92640</v>
      </c>
      <c r="S48" s="210">
        <f t="shared" si="2"/>
        <v>95155</v>
      </c>
      <c r="T48" s="221" t="s">
        <v>167</v>
      </c>
    </row>
    <row r="49" spans="1:20" ht="15" customHeight="1" x14ac:dyDescent="0.2">
      <c r="A49" s="147"/>
      <c r="B49" s="176"/>
      <c r="C49" s="186"/>
      <c r="D49" s="483" t="s">
        <v>36</v>
      </c>
      <c r="E49" s="483"/>
      <c r="F49" s="483"/>
      <c r="G49" s="483"/>
      <c r="H49" s="483"/>
      <c r="I49" s="483"/>
      <c r="J49" s="484"/>
      <c r="K49" s="153">
        <v>124</v>
      </c>
      <c r="L49" s="154">
        <v>203</v>
      </c>
      <c r="M49" s="155">
        <v>2</v>
      </c>
      <c r="N49" s="155">
        <v>3</v>
      </c>
      <c r="O49" s="156">
        <v>0</v>
      </c>
      <c r="P49" s="157">
        <v>0</v>
      </c>
      <c r="Q49" s="222">
        <f t="shared" si="2"/>
        <v>92180</v>
      </c>
      <c r="R49" s="222">
        <f t="shared" si="2"/>
        <v>92640</v>
      </c>
      <c r="S49" s="210">
        <f t="shared" si="2"/>
        <v>95155</v>
      </c>
      <c r="T49" s="221" t="s">
        <v>167</v>
      </c>
    </row>
    <row r="50" spans="1:20" ht="24.75" customHeight="1" x14ac:dyDescent="0.2">
      <c r="A50" s="147"/>
      <c r="B50" s="176"/>
      <c r="C50" s="177"/>
      <c r="D50" s="178"/>
      <c r="E50" s="475" t="s">
        <v>220</v>
      </c>
      <c r="F50" s="475"/>
      <c r="G50" s="475"/>
      <c r="H50" s="475"/>
      <c r="I50" s="475"/>
      <c r="J50" s="476"/>
      <c r="K50" s="164">
        <v>124</v>
      </c>
      <c r="L50" s="154">
        <v>203</v>
      </c>
      <c r="M50" s="165">
        <v>2</v>
      </c>
      <c r="N50" s="165">
        <v>3</v>
      </c>
      <c r="O50" s="166">
        <v>5500000000</v>
      </c>
      <c r="P50" s="167">
        <v>0</v>
      </c>
      <c r="Q50" s="223">
        <f t="shared" si="2"/>
        <v>92180</v>
      </c>
      <c r="R50" s="223">
        <f t="shared" si="2"/>
        <v>92640</v>
      </c>
      <c r="S50" s="211">
        <f t="shared" si="2"/>
        <v>95155</v>
      </c>
      <c r="T50" s="221" t="s">
        <v>167</v>
      </c>
    </row>
    <row r="51" spans="1:20" ht="18.75" customHeight="1" x14ac:dyDescent="0.2">
      <c r="A51" s="147"/>
      <c r="B51" s="176"/>
      <c r="C51" s="177"/>
      <c r="D51" s="181"/>
      <c r="E51" s="180"/>
      <c r="F51" s="475" t="s">
        <v>177</v>
      </c>
      <c r="G51" s="475"/>
      <c r="H51" s="475"/>
      <c r="I51" s="475"/>
      <c r="J51" s="476"/>
      <c r="K51" s="164">
        <v>124</v>
      </c>
      <c r="L51" s="154">
        <v>203</v>
      </c>
      <c r="M51" s="165">
        <v>2</v>
      </c>
      <c r="N51" s="165">
        <v>3</v>
      </c>
      <c r="O51" s="166">
        <v>5520000000</v>
      </c>
      <c r="P51" s="167">
        <v>0</v>
      </c>
      <c r="Q51" s="223">
        <f t="shared" si="2"/>
        <v>92180</v>
      </c>
      <c r="R51" s="223">
        <f t="shared" si="2"/>
        <v>92640</v>
      </c>
      <c r="S51" s="211">
        <f t="shared" si="2"/>
        <v>95155</v>
      </c>
      <c r="T51" s="221" t="s">
        <v>167</v>
      </c>
    </row>
    <row r="52" spans="1:20" ht="15.75" customHeight="1" x14ac:dyDescent="0.2">
      <c r="A52" s="147"/>
      <c r="B52" s="176"/>
      <c r="C52" s="177"/>
      <c r="D52" s="181"/>
      <c r="E52" s="179"/>
      <c r="F52" s="180"/>
      <c r="G52" s="475" t="s">
        <v>254</v>
      </c>
      <c r="H52" s="475"/>
      <c r="I52" s="475"/>
      <c r="J52" s="476"/>
      <c r="K52" s="164">
        <v>124</v>
      </c>
      <c r="L52" s="154">
        <v>203</v>
      </c>
      <c r="M52" s="165">
        <v>2</v>
      </c>
      <c r="N52" s="165">
        <v>3</v>
      </c>
      <c r="O52" s="166">
        <v>5520051180</v>
      </c>
      <c r="P52" s="167">
        <v>0</v>
      </c>
      <c r="Q52" s="223">
        <f>Q53+Q56</f>
        <v>92180</v>
      </c>
      <c r="R52" s="223">
        <f>R53+R56</f>
        <v>92640</v>
      </c>
      <c r="S52" s="211">
        <f>S53+S56</f>
        <v>95155</v>
      </c>
      <c r="T52" s="221" t="s">
        <v>167</v>
      </c>
    </row>
    <row r="53" spans="1:20" ht="15" customHeight="1" x14ac:dyDescent="0.2">
      <c r="A53" s="147"/>
      <c r="B53" s="176"/>
      <c r="C53" s="177"/>
      <c r="D53" s="181"/>
      <c r="E53" s="179"/>
      <c r="F53" s="180"/>
      <c r="G53" s="162"/>
      <c r="H53" s="162"/>
      <c r="I53" s="162"/>
      <c r="J53" s="163" t="s">
        <v>140</v>
      </c>
      <c r="K53" s="164">
        <v>124</v>
      </c>
      <c r="L53" s="154"/>
      <c r="M53" s="165">
        <v>2</v>
      </c>
      <c r="N53" s="165">
        <v>3</v>
      </c>
      <c r="O53" s="166">
        <v>5520051180</v>
      </c>
      <c r="P53" s="167">
        <v>120</v>
      </c>
      <c r="Q53" s="223">
        <f>Q54+Q55</f>
        <v>91140</v>
      </c>
      <c r="R53" s="223">
        <f>R54+R55</f>
        <v>91140</v>
      </c>
      <c r="S53" s="211">
        <f>S54+S55</f>
        <v>91140</v>
      </c>
      <c r="T53" s="221"/>
    </row>
    <row r="54" spans="1:20" ht="18.75" customHeight="1" x14ac:dyDescent="0.2">
      <c r="A54" s="147"/>
      <c r="B54" s="176"/>
      <c r="C54" s="177"/>
      <c r="D54" s="181"/>
      <c r="E54" s="179"/>
      <c r="F54" s="180"/>
      <c r="G54" s="162"/>
      <c r="H54" s="162"/>
      <c r="I54" s="162"/>
      <c r="J54" s="163" t="s">
        <v>169</v>
      </c>
      <c r="K54" s="164">
        <v>124</v>
      </c>
      <c r="L54" s="154"/>
      <c r="M54" s="165">
        <v>2</v>
      </c>
      <c r="N54" s="165">
        <v>3</v>
      </c>
      <c r="O54" s="166">
        <v>5520051180</v>
      </c>
      <c r="P54" s="167">
        <v>121</v>
      </c>
      <c r="Q54" s="223">
        <v>70000</v>
      </c>
      <c r="R54" s="223">
        <v>70000</v>
      </c>
      <c r="S54" s="211">
        <v>70000</v>
      </c>
      <c r="T54" s="221"/>
    </row>
    <row r="55" spans="1:20" ht="22.5" customHeight="1" x14ac:dyDescent="0.2">
      <c r="A55" s="147"/>
      <c r="B55" s="176"/>
      <c r="C55" s="177"/>
      <c r="D55" s="181"/>
      <c r="E55" s="179"/>
      <c r="F55" s="180"/>
      <c r="G55" s="162"/>
      <c r="H55" s="162"/>
      <c r="I55" s="162"/>
      <c r="J55" s="163" t="s">
        <v>170</v>
      </c>
      <c r="K55" s="164">
        <v>124</v>
      </c>
      <c r="L55" s="154"/>
      <c r="M55" s="165">
        <v>2</v>
      </c>
      <c r="N55" s="165">
        <v>3</v>
      </c>
      <c r="O55" s="166">
        <v>5520051180</v>
      </c>
      <c r="P55" s="167">
        <v>129</v>
      </c>
      <c r="Q55" s="223">
        <v>21140</v>
      </c>
      <c r="R55" s="223">
        <v>21140</v>
      </c>
      <c r="S55" s="211">
        <v>21140</v>
      </c>
      <c r="T55" s="221"/>
    </row>
    <row r="56" spans="1:20" ht="18.75" customHeight="1" x14ac:dyDescent="0.2">
      <c r="A56" s="147"/>
      <c r="B56" s="176"/>
      <c r="C56" s="177"/>
      <c r="D56" s="181"/>
      <c r="E56" s="179"/>
      <c r="F56" s="180"/>
      <c r="G56" s="162"/>
      <c r="H56" s="162"/>
      <c r="I56" s="162"/>
      <c r="J56" s="163" t="s">
        <v>154</v>
      </c>
      <c r="K56" s="164">
        <v>124</v>
      </c>
      <c r="L56" s="154">
        <v>203</v>
      </c>
      <c r="M56" s="165">
        <v>2</v>
      </c>
      <c r="N56" s="165">
        <v>3</v>
      </c>
      <c r="O56" s="166">
        <v>5520051180</v>
      </c>
      <c r="P56" s="167">
        <v>240</v>
      </c>
      <c r="Q56" s="223">
        <f>Q57</f>
        <v>1040</v>
      </c>
      <c r="R56" s="223">
        <f>R57</f>
        <v>1500</v>
      </c>
      <c r="S56" s="211">
        <f>S57</f>
        <v>4015</v>
      </c>
      <c r="T56" s="221"/>
    </row>
    <row r="57" spans="1:20" ht="16.5" customHeight="1" x14ac:dyDescent="0.2">
      <c r="A57" s="147"/>
      <c r="B57" s="176"/>
      <c r="C57" s="177"/>
      <c r="D57" s="181"/>
      <c r="E57" s="179"/>
      <c r="F57" s="180"/>
      <c r="G57" s="473" t="s">
        <v>173</v>
      </c>
      <c r="H57" s="473"/>
      <c r="I57" s="473"/>
      <c r="J57" s="474"/>
      <c r="K57" s="164">
        <v>124</v>
      </c>
      <c r="L57" s="154">
        <v>203</v>
      </c>
      <c r="M57" s="165">
        <v>2</v>
      </c>
      <c r="N57" s="165">
        <v>3</v>
      </c>
      <c r="O57" s="166">
        <v>5520051180</v>
      </c>
      <c r="P57" s="167">
        <v>244</v>
      </c>
      <c r="Q57" s="223">
        <v>1040</v>
      </c>
      <c r="R57" s="223">
        <v>1500</v>
      </c>
      <c r="S57" s="211">
        <v>4015</v>
      </c>
      <c r="T57" s="221" t="s">
        <v>167</v>
      </c>
    </row>
    <row r="58" spans="1:20" ht="15.75" customHeight="1" x14ac:dyDescent="0.2">
      <c r="A58" s="147"/>
      <c r="B58" s="481" t="s">
        <v>151</v>
      </c>
      <c r="C58" s="481"/>
      <c r="D58" s="481"/>
      <c r="E58" s="481"/>
      <c r="F58" s="481"/>
      <c r="G58" s="481"/>
      <c r="H58" s="481"/>
      <c r="I58" s="481"/>
      <c r="J58" s="482"/>
      <c r="K58" s="153">
        <v>124</v>
      </c>
      <c r="L58" s="154">
        <v>300</v>
      </c>
      <c r="M58" s="155">
        <v>3</v>
      </c>
      <c r="N58" s="155">
        <v>0</v>
      </c>
      <c r="O58" s="156">
        <v>0</v>
      </c>
      <c r="P58" s="157">
        <v>0</v>
      </c>
      <c r="Q58" s="222">
        <f>Q59+Q65</f>
        <v>55000</v>
      </c>
      <c r="R58" s="222">
        <f>R59+R65</f>
        <v>55000</v>
      </c>
      <c r="S58" s="210">
        <f>S59+S65</f>
        <v>55000</v>
      </c>
      <c r="T58" s="221" t="s">
        <v>167</v>
      </c>
    </row>
    <row r="59" spans="1:20" ht="16.5" customHeight="1" x14ac:dyDescent="0.2">
      <c r="A59" s="147"/>
      <c r="B59" s="158"/>
      <c r="C59" s="159"/>
      <c r="D59" s="479" t="s">
        <v>40</v>
      </c>
      <c r="E59" s="479"/>
      <c r="F59" s="479"/>
      <c r="G59" s="479"/>
      <c r="H59" s="479"/>
      <c r="I59" s="479"/>
      <c r="J59" s="480"/>
      <c r="K59" s="153">
        <v>124</v>
      </c>
      <c r="L59" s="154">
        <v>310</v>
      </c>
      <c r="M59" s="155">
        <v>3</v>
      </c>
      <c r="N59" s="155">
        <v>10</v>
      </c>
      <c r="O59" s="156">
        <v>0</v>
      </c>
      <c r="P59" s="157">
        <v>0</v>
      </c>
      <c r="Q59" s="222">
        <f t="shared" ref="Q59:S61" si="3">Q60</f>
        <v>45000</v>
      </c>
      <c r="R59" s="222">
        <f t="shared" si="3"/>
        <v>45000</v>
      </c>
      <c r="S59" s="210">
        <f t="shared" si="3"/>
        <v>45000</v>
      </c>
      <c r="T59" s="221" t="s">
        <v>167</v>
      </c>
    </row>
    <row r="60" spans="1:20" ht="25.5" customHeight="1" x14ac:dyDescent="0.2">
      <c r="A60" s="147"/>
      <c r="B60" s="158"/>
      <c r="C60" s="160"/>
      <c r="D60" s="161"/>
      <c r="E60" s="475" t="s">
        <v>220</v>
      </c>
      <c r="F60" s="475"/>
      <c r="G60" s="475"/>
      <c r="H60" s="475"/>
      <c r="I60" s="475"/>
      <c r="J60" s="476"/>
      <c r="K60" s="164">
        <v>124</v>
      </c>
      <c r="L60" s="154">
        <v>310</v>
      </c>
      <c r="M60" s="165">
        <v>3</v>
      </c>
      <c r="N60" s="165">
        <v>10</v>
      </c>
      <c r="O60" s="166">
        <v>5500000000</v>
      </c>
      <c r="P60" s="167">
        <v>0</v>
      </c>
      <c r="Q60" s="223">
        <f t="shared" si="3"/>
        <v>45000</v>
      </c>
      <c r="R60" s="223">
        <f t="shared" si="3"/>
        <v>45000</v>
      </c>
      <c r="S60" s="211">
        <f t="shared" si="3"/>
        <v>45000</v>
      </c>
      <c r="T60" s="221" t="s">
        <v>167</v>
      </c>
    </row>
    <row r="61" spans="1:20" ht="18.75" customHeight="1" x14ac:dyDescent="0.2">
      <c r="A61" s="147"/>
      <c r="B61" s="158"/>
      <c r="C61" s="160"/>
      <c r="D61" s="168"/>
      <c r="E61" s="169"/>
      <c r="F61" s="473" t="s">
        <v>178</v>
      </c>
      <c r="G61" s="473"/>
      <c r="H61" s="473"/>
      <c r="I61" s="473"/>
      <c r="J61" s="474"/>
      <c r="K61" s="164">
        <v>124</v>
      </c>
      <c r="L61" s="154">
        <v>310</v>
      </c>
      <c r="M61" s="165">
        <v>3</v>
      </c>
      <c r="N61" s="165">
        <v>10</v>
      </c>
      <c r="O61" s="166">
        <v>5530000000</v>
      </c>
      <c r="P61" s="167">
        <v>0</v>
      </c>
      <c r="Q61" s="223">
        <f t="shared" si="3"/>
        <v>45000</v>
      </c>
      <c r="R61" s="223">
        <f t="shared" si="3"/>
        <v>45000</v>
      </c>
      <c r="S61" s="211">
        <f t="shared" si="3"/>
        <v>45000</v>
      </c>
      <c r="T61" s="221" t="s">
        <v>167</v>
      </c>
    </row>
    <row r="62" spans="1:20" ht="16.5" customHeight="1" x14ac:dyDescent="0.2">
      <c r="A62" s="147"/>
      <c r="B62" s="158"/>
      <c r="C62" s="160"/>
      <c r="D62" s="168"/>
      <c r="E62" s="169"/>
      <c r="F62" s="169"/>
      <c r="G62" s="170"/>
      <c r="H62" s="170"/>
      <c r="I62" s="170"/>
      <c r="J62" s="169" t="s">
        <v>179</v>
      </c>
      <c r="K62" s="164">
        <v>124</v>
      </c>
      <c r="L62" s="154">
        <v>310</v>
      </c>
      <c r="M62" s="165">
        <v>3</v>
      </c>
      <c r="N62" s="165">
        <v>10</v>
      </c>
      <c r="O62" s="166">
        <v>5530095020</v>
      </c>
      <c r="P62" s="167">
        <v>0</v>
      </c>
      <c r="Q62" s="223">
        <f>Q64</f>
        <v>45000</v>
      </c>
      <c r="R62" s="223">
        <f>R64</f>
        <v>45000</v>
      </c>
      <c r="S62" s="211">
        <f>S64</f>
        <v>45000</v>
      </c>
      <c r="T62" s="221"/>
    </row>
    <row r="63" spans="1:20" ht="15.75" customHeight="1" x14ac:dyDescent="0.2">
      <c r="A63" s="147"/>
      <c r="B63" s="158"/>
      <c r="C63" s="160"/>
      <c r="D63" s="168"/>
      <c r="E63" s="169"/>
      <c r="F63" s="169"/>
      <c r="G63" s="170"/>
      <c r="H63" s="170"/>
      <c r="I63" s="170"/>
      <c r="J63" s="169" t="s">
        <v>143</v>
      </c>
      <c r="K63" s="164">
        <v>124</v>
      </c>
      <c r="L63" s="154">
        <v>310</v>
      </c>
      <c r="M63" s="165">
        <v>3</v>
      </c>
      <c r="N63" s="165">
        <v>10</v>
      </c>
      <c r="O63" s="166">
        <v>5530095020</v>
      </c>
      <c r="P63" s="167">
        <v>240</v>
      </c>
      <c r="Q63" s="223">
        <f>Q64</f>
        <v>45000</v>
      </c>
      <c r="R63" s="223">
        <f>R64</f>
        <v>45000</v>
      </c>
      <c r="S63" s="211">
        <f>S64</f>
        <v>45000</v>
      </c>
      <c r="T63" s="221"/>
    </row>
    <row r="64" spans="1:20" ht="16.5" customHeight="1" x14ac:dyDescent="0.2">
      <c r="A64" s="147"/>
      <c r="B64" s="158"/>
      <c r="C64" s="160"/>
      <c r="D64" s="168"/>
      <c r="E64" s="169"/>
      <c r="F64" s="169"/>
      <c r="G64" s="170"/>
      <c r="H64" s="170"/>
      <c r="I64" s="170"/>
      <c r="J64" s="169" t="s">
        <v>221</v>
      </c>
      <c r="K64" s="164">
        <v>124</v>
      </c>
      <c r="L64" s="154">
        <v>310</v>
      </c>
      <c r="M64" s="165">
        <v>3</v>
      </c>
      <c r="N64" s="165">
        <v>10</v>
      </c>
      <c r="O64" s="166">
        <v>5530095020</v>
      </c>
      <c r="P64" s="167">
        <v>244</v>
      </c>
      <c r="Q64" s="223">
        <v>45000</v>
      </c>
      <c r="R64" s="223">
        <v>45000</v>
      </c>
      <c r="S64" s="211">
        <v>45000</v>
      </c>
      <c r="T64" s="221"/>
    </row>
    <row r="65" spans="1:20" ht="20.25" customHeight="1" x14ac:dyDescent="0.2">
      <c r="A65" s="147"/>
      <c r="B65" s="158"/>
      <c r="C65" s="160"/>
      <c r="D65" s="168"/>
      <c r="E65" s="170"/>
      <c r="F65" s="169"/>
      <c r="G65" s="473" t="s">
        <v>224</v>
      </c>
      <c r="H65" s="473"/>
      <c r="I65" s="473"/>
      <c r="J65" s="474"/>
      <c r="K65" s="164">
        <v>124</v>
      </c>
      <c r="L65" s="154">
        <v>310</v>
      </c>
      <c r="M65" s="165">
        <v>3</v>
      </c>
      <c r="N65" s="165">
        <v>14</v>
      </c>
      <c r="O65" s="166">
        <v>0</v>
      </c>
      <c r="P65" s="167">
        <v>0</v>
      </c>
      <c r="Q65" s="223">
        <f t="shared" ref="Q65:S68" si="4">Q66</f>
        <v>10000</v>
      </c>
      <c r="R65" s="223">
        <f t="shared" si="4"/>
        <v>10000</v>
      </c>
      <c r="S65" s="211">
        <f t="shared" si="4"/>
        <v>10000</v>
      </c>
      <c r="T65" s="221" t="s">
        <v>167</v>
      </c>
    </row>
    <row r="66" spans="1:20" ht="21" customHeight="1" x14ac:dyDescent="0.2">
      <c r="A66" s="147"/>
      <c r="B66" s="158"/>
      <c r="C66" s="160"/>
      <c r="D66" s="168"/>
      <c r="E66" s="170"/>
      <c r="F66" s="169"/>
      <c r="G66" s="473" t="s">
        <v>218</v>
      </c>
      <c r="H66" s="473"/>
      <c r="I66" s="473"/>
      <c r="J66" s="474"/>
      <c r="K66" s="164">
        <v>124</v>
      </c>
      <c r="L66" s="154">
        <v>310</v>
      </c>
      <c r="M66" s="165">
        <v>3</v>
      </c>
      <c r="N66" s="165">
        <v>14</v>
      </c>
      <c r="O66" s="166">
        <v>7700000000</v>
      </c>
      <c r="P66" s="167">
        <v>0</v>
      </c>
      <c r="Q66" s="223">
        <f t="shared" si="4"/>
        <v>10000</v>
      </c>
      <c r="R66" s="223">
        <f t="shared" si="4"/>
        <v>10000</v>
      </c>
      <c r="S66" s="211">
        <f t="shared" si="4"/>
        <v>10000</v>
      </c>
      <c r="T66" s="221" t="s">
        <v>167</v>
      </c>
    </row>
    <row r="67" spans="1:20" ht="15" customHeight="1" x14ac:dyDescent="0.2">
      <c r="A67" s="147"/>
      <c r="B67" s="158"/>
      <c r="C67" s="160"/>
      <c r="D67" s="168"/>
      <c r="E67" s="170"/>
      <c r="F67" s="169"/>
      <c r="G67" s="473" t="s">
        <v>223</v>
      </c>
      <c r="H67" s="473"/>
      <c r="I67" s="473"/>
      <c r="J67" s="474"/>
      <c r="K67" s="164">
        <v>124</v>
      </c>
      <c r="L67" s="154">
        <v>310</v>
      </c>
      <c r="M67" s="165">
        <v>3</v>
      </c>
      <c r="N67" s="165">
        <v>14</v>
      </c>
      <c r="O67" s="166">
        <v>7700020040</v>
      </c>
      <c r="P67" s="167">
        <v>0</v>
      </c>
      <c r="Q67" s="223">
        <f t="shared" si="4"/>
        <v>10000</v>
      </c>
      <c r="R67" s="223">
        <f t="shared" si="4"/>
        <v>10000</v>
      </c>
      <c r="S67" s="211">
        <f t="shared" si="4"/>
        <v>10000</v>
      </c>
      <c r="T67" s="221" t="s">
        <v>167</v>
      </c>
    </row>
    <row r="68" spans="1:20" ht="18.75" customHeight="1" x14ac:dyDescent="0.2">
      <c r="A68" s="147"/>
      <c r="B68" s="158"/>
      <c r="C68" s="160"/>
      <c r="D68" s="168"/>
      <c r="E68" s="170"/>
      <c r="F68" s="169"/>
      <c r="G68" s="473" t="s">
        <v>143</v>
      </c>
      <c r="H68" s="473"/>
      <c r="I68" s="473"/>
      <c r="J68" s="474"/>
      <c r="K68" s="164">
        <v>124</v>
      </c>
      <c r="L68" s="154">
        <v>310</v>
      </c>
      <c r="M68" s="165">
        <v>3</v>
      </c>
      <c r="N68" s="165">
        <v>14</v>
      </c>
      <c r="O68" s="166">
        <v>7700020040</v>
      </c>
      <c r="P68" s="167">
        <v>240</v>
      </c>
      <c r="Q68" s="223">
        <f t="shared" si="4"/>
        <v>10000</v>
      </c>
      <c r="R68" s="223">
        <f t="shared" si="4"/>
        <v>10000</v>
      </c>
      <c r="S68" s="211">
        <f t="shared" si="4"/>
        <v>10000</v>
      </c>
      <c r="T68" s="221" t="s">
        <v>167</v>
      </c>
    </row>
    <row r="69" spans="1:20" ht="18" customHeight="1" x14ac:dyDescent="0.2">
      <c r="A69" s="147"/>
      <c r="B69" s="158"/>
      <c r="C69" s="160"/>
      <c r="D69" s="168"/>
      <c r="E69" s="170"/>
      <c r="F69" s="169"/>
      <c r="G69" s="473" t="s">
        <v>222</v>
      </c>
      <c r="H69" s="473"/>
      <c r="I69" s="473"/>
      <c r="J69" s="474"/>
      <c r="K69" s="164">
        <v>124</v>
      </c>
      <c r="L69" s="154">
        <v>310</v>
      </c>
      <c r="M69" s="165">
        <v>3</v>
      </c>
      <c r="N69" s="165">
        <v>14</v>
      </c>
      <c r="O69" s="166">
        <v>7700020040</v>
      </c>
      <c r="P69" s="167">
        <v>244</v>
      </c>
      <c r="Q69" s="223">
        <v>10000</v>
      </c>
      <c r="R69" s="223">
        <v>10000</v>
      </c>
      <c r="S69" s="211">
        <v>10000</v>
      </c>
      <c r="T69" s="221" t="s">
        <v>167</v>
      </c>
    </row>
    <row r="70" spans="1:20" ht="12.75" customHeight="1" x14ac:dyDescent="0.2">
      <c r="A70" s="147"/>
      <c r="B70" s="481" t="s">
        <v>155</v>
      </c>
      <c r="C70" s="481"/>
      <c r="D70" s="481"/>
      <c r="E70" s="481"/>
      <c r="F70" s="481"/>
      <c r="G70" s="481"/>
      <c r="H70" s="481"/>
      <c r="I70" s="481"/>
      <c r="J70" s="482"/>
      <c r="K70" s="153">
        <v>124</v>
      </c>
      <c r="L70" s="154">
        <v>400</v>
      </c>
      <c r="M70" s="155">
        <v>4</v>
      </c>
      <c r="N70" s="155">
        <v>0</v>
      </c>
      <c r="O70" s="156">
        <v>0</v>
      </c>
      <c r="P70" s="157">
        <v>0</v>
      </c>
      <c r="Q70" s="222">
        <f t="shared" ref="Q70:S74" si="5">Q71</f>
        <v>2907638</v>
      </c>
      <c r="R70" s="222">
        <f t="shared" si="5"/>
        <v>572000</v>
      </c>
      <c r="S70" s="210">
        <f t="shared" si="5"/>
        <v>597000</v>
      </c>
      <c r="T70" s="221" t="s">
        <v>167</v>
      </c>
    </row>
    <row r="71" spans="1:20" ht="16.5" customHeight="1" x14ac:dyDescent="0.2">
      <c r="A71" s="147"/>
      <c r="B71" s="187"/>
      <c r="C71" s="188"/>
      <c r="D71" s="189"/>
      <c r="E71" s="189"/>
      <c r="F71" s="189"/>
      <c r="G71" s="189"/>
      <c r="H71" s="189"/>
      <c r="I71" s="189"/>
      <c r="J71" s="190" t="s">
        <v>71</v>
      </c>
      <c r="K71" s="153">
        <v>124</v>
      </c>
      <c r="L71" s="154"/>
      <c r="M71" s="155">
        <v>4</v>
      </c>
      <c r="N71" s="155">
        <v>9</v>
      </c>
      <c r="O71" s="156">
        <v>0</v>
      </c>
      <c r="P71" s="157">
        <v>0</v>
      </c>
      <c r="Q71" s="222">
        <f t="shared" si="5"/>
        <v>2907638</v>
      </c>
      <c r="R71" s="222">
        <f t="shared" si="5"/>
        <v>572000</v>
      </c>
      <c r="S71" s="210">
        <f t="shared" si="5"/>
        <v>597000</v>
      </c>
      <c r="T71" s="221"/>
    </row>
    <row r="72" spans="1:20" ht="28.5" customHeight="1" x14ac:dyDescent="0.2">
      <c r="A72" s="147"/>
      <c r="B72" s="158"/>
      <c r="C72" s="159"/>
      <c r="D72" s="475" t="s">
        <v>220</v>
      </c>
      <c r="E72" s="475"/>
      <c r="F72" s="475"/>
      <c r="G72" s="475"/>
      <c r="H72" s="475"/>
      <c r="I72" s="475"/>
      <c r="J72" s="476"/>
      <c r="K72" s="164">
        <v>124</v>
      </c>
      <c r="L72" s="154">
        <v>409</v>
      </c>
      <c r="M72" s="165">
        <v>4</v>
      </c>
      <c r="N72" s="165">
        <v>9</v>
      </c>
      <c r="O72" s="166">
        <v>5500000000</v>
      </c>
      <c r="P72" s="167">
        <v>0</v>
      </c>
      <c r="Q72" s="223">
        <f>Q76+Q80+Q84</f>
        <v>2907638</v>
      </c>
      <c r="R72" s="223">
        <f t="shared" si="5"/>
        <v>572000</v>
      </c>
      <c r="S72" s="211">
        <f t="shared" si="5"/>
        <v>597000</v>
      </c>
      <c r="T72" s="221" t="s">
        <v>167</v>
      </c>
    </row>
    <row r="73" spans="1:20" ht="16.5" customHeight="1" x14ac:dyDescent="0.2">
      <c r="A73" s="147"/>
      <c r="B73" s="158"/>
      <c r="C73" s="160"/>
      <c r="D73" s="161"/>
      <c r="E73" s="475" t="s">
        <v>180</v>
      </c>
      <c r="F73" s="475"/>
      <c r="G73" s="475"/>
      <c r="H73" s="475"/>
      <c r="I73" s="475"/>
      <c r="J73" s="476"/>
      <c r="K73" s="164">
        <v>124</v>
      </c>
      <c r="L73" s="154">
        <v>409</v>
      </c>
      <c r="M73" s="165">
        <v>4</v>
      </c>
      <c r="N73" s="165">
        <v>9</v>
      </c>
      <c r="O73" s="166">
        <v>5540000000</v>
      </c>
      <c r="P73" s="167">
        <v>0</v>
      </c>
      <c r="Q73" s="223">
        <f t="shared" si="5"/>
        <v>123403</v>
      </c>
      <c r="R73" s="223">
        <f>R74</f>
        <v>572000</v>
      </c>
      <c r="S73" s="211">
        <f t="shared" si="5"/>
        <v>597000</v>
      </c>
      <c r="T73" s="221" t="s">
        <v>167</v>
      </c>
    </row>
    <row r="74" spans="1:20" ht="16.5" customHeight="1" x14ac:dyDescent="0.2">
      <c r="A74" s="147"/>
      <c r="B74" s="158"/>
      <c r="C74" s="160"/>
      <c r="D74" s="168"/>
      <c r="E74" s="169"/>
      <c r="F74" s="475" t="s">
        <v>181</v>
      </c>
      <c r="G74" s="475"/>
      <c r="H74" s="475"/>
      <c r="I74" s="475"/>
      <c r="J74" s="476"/>
      <c r="K74" s="164">
        <v>124</v>
      </c>
      <c r="L74" s="154">
        <v>409</v>
      </c>
      <c r="M74" s="165">
        <v>4</v>
      </c>
      <c r="N74" s="165">
        <v>9</v>
      </c>
      <c r="O74" s="166">
        <v>5540095280</v>
      </c>
      <c r="P74" s="167">
        <v>0</v>
      </c>
      <c r="Q74" s="223">
        <f t="shared" si="5"/>
        <v>123403</v>
      </c>
      <c r="R74" s="223">
        <f t="shared" si="5"/>
        <v>572000</v>
      </c>
      <c r="S74" s="211">
        <f t="shared" si="5"/>
        <v>597000</v>
      </c>
      <c r="T74" s="221" t="s">
        <v>167</v>
      </c>
    </row>
    <row r="75" spans="1:20" ht="13.5" customHeight="1" x14ac:dyDescent="0.2">
      <c r="A75" s="147"/>
      <c r="B75" s="158"/>
      <c r="C75" s="160"/>
      <c r="D75" s="168"/>
      <c r="E75" s="169"/>
      <c r="F75" s="163"/>
      <c r="G75" s="162"/>
      <c r="H75" s="162"/>
      <c r="I75" s="162"/>
      <c r="J75" s="163" t="s">
        <v>143</v>
      </c>
      <c r="K75" s="164">
        <v>124</v>
      </c>
      <c r="L75" s="154">
        <v>409</v>
      </c>
      <c r="M75" s="165">
        <v>4</v>
      </c>
      <c r="N75" s="165">
        <v>9</v>
      </c>
      <c r="O75" s="166">
        <v>5540095280</v>
      </c>
      <c r="P75" s="167">
        <v>240</v>
      </c>
      <c r="Q75" s="223">
        <f>Q76</f>
        <v>123403</v>
      </c>
      <c r="R75" s="223">
        <f>R76</f>
        <v>572000</v>
      </c>
      <c r="S75" s="211">
        <f>S76</f>
        <v>597000</v>
      </c>
      <c r="T75" s="221"/>
    </row>
    <row r="76" spans="1:20" ht="14.25" customHeight="1" x14ac:dyDescent="0.2">
      <c r="A76" s="147"/>
      <c r="B76" s="158"/>
      <c r="C76" s="160"/>
      <c r="D76" s="168"/>
      <c r="E76" s="170"/>
      <c r="F76" s="169"/>
      <c r="G76" s="475" t="s">
        <v>173</v>
      </c>
      <c r="H76" s="475"/>
      <c r="I76" s="475"/>
      <c r="J76" s="476"/>
      <c r="K76" s="164">
        <v>124</v>
      </c>
      <c r="L76" s="154">
        <v>409</v>
      </c>
      <c r="M76" s="165">
        <v>4</v>
      </c>
      <c r="N76" s="165">
        <v>9</v>
      </c>
      <c r="O76" s="166">
        <v>5540095280</v>
      </c>
      <c r="P76" s="167">
        <v>244</v>
      </c>
      <c r="Q76" s="223">
        <v>123403</v>
      </c>
      <c r="R76" s="223">
        <v>572000</v>
      </c>
      <c r="S76" s="211">
        <v>597000</v>
      </c>
      <c r="T76" s="221" t="s">
        <v>167</v>
      </c>
    </row>
    <row r="77" spans="1:20" ht="14.25" customHeight="1" x14ac:dyDescent="0.2">
      <c r="A77" s="147"/>
      <c r="B77" s="158"/>
      <c r="C77" s="160"/>
      <c r="D77" s="168"/>
      <c r="E77" s="170"/>
      <c r="F77" s="169"/>
      <c r="G77" s="475" t="s">
        <v>180</v>
      </c>
      <c r="H77" s="475"/>
      <c r="I77" s="475"/>
      <c r="J77" s="476"/>
      <c r="K77" s="164">
        <v>124</v>
      </c>
      <c r="L77" s="154">
        <v>409</v>
      </c>
      <c r="M77" s="165">
        <v>4</v>
      </c>
      <c r="N77" s="165">
        <v>9</v>
      </c>
      <c r="O77" s="166">
        <v>5540000000</v>
      </c>
      <c r="P77" s="167">
        <v>0</v>
      </c>
      <c r="Q77" s="223">
        <f t="shared" ref="Q77:S79" si="6">Q78</f>
        <v>1273597</v>
      </c>
      <c r="R77" s="223">
        <f t="shared" si="6"/>
        <v>0</v>
      </c>
      <c r="S77" s="211">
        <f t="shared" si="6"/>
        <v>0</v>
      </c>
      <c r="T77" s="221" t="s">
        <v>167</v>
      </c>
    </row>
    <row r="78" spans="1:20" ht="14.25" customHeight="1" x14ac:dyDescent="0.2">
      <c r="A78" s="147"/>
      <c r="B78" s="158"/>
      <c r="C78" s="160"/>
      <c r="D78" s="168"/>
      <c r="E78" s="170"/>
      <c r="F78" s="169"/>
      <c r="G78" s="475" t="s">
        <v>233</v>
      </c>
      <c r="H78" s="475"/>
      <c r="I78" s="475"/>
      <c r="J78" s="476"/>
      <c r="K78" s="164">
        <v>124</v>
      </c>
      <c r="L78" s="154">
        <v>409</v>
      </c>
      <c r="M78" s="165">
        <v>4</v>
      </c>
      <c r="N78" s="165">
        <v>9</v>
      </c>
      <c r="O78" s="166" t="s">
        <v>234</v>
      </c>
      <c r="P78" s="167">
        <v>0</v>
      </c>
      <c r="Q78" s="223">
        <f t="shared" si="6"/>
        <v>1273597</v>
      </c>
      <c r="R78" s="223">
        <f t="shared" si="6"/>
        <v>0</v>
      </c>
      <c r="S78" s="211">
        <f t="shared" si="6"/>
        <v>0</v>
      </c>
      <c r="T78" s="221" t="s">
        <v>167</v>
      </c>
    </row>
    <row r="79" spans="1:20" ht="14.25" customHeight="1" x14ac:dyDescent="0.2">
      <c r="A79" s="147"/>
      <c r="B79" s="158"/>
      <c r="C79" s="160"/>
      <c r="D79" s="168"/>
      <c r="E79" s="170"/>
      <c r="F79" s="169"/>
      <c r="G79" s="475" t="s">
        <v>228</v>
      </c>
      <c r="H79" s="475"/>
      <c r="I79" s="475"/>
      <c r="J79" s="476"/>
      <c r="K79" s="164">
        <v>124</v>
      </c>
      <c r="L79" s="154">
        <v>409</v>
      </c>
      <c r="M79" s="165">
        <v>4</v>
      </c>
      <c r="N79" s="165">
        <v>9</v>
      </c>
      <c r="O79" s="166" t="s">
        <v>234</v>
      </c>
      <c r="P79" s="167">
        <v>200</v>
      </c>
      <c r="Q79" s="223">
        <f t="shared" si="6"/>
        <v>1273597</v>
      </c>
      <c r="R79" s="223">
        <f t="shared" si="6"/>
        <v>0</v>
      </c>
      <c r="S79" s="211">
        <f t="shared" si="6"/>
        <v>0</v>
      </c>
      <c r="T79" s="221" t="s">
        <v>167</v>
      </c>
    </row>
    <row r="80" spans="1:20" ht="14.25" customHeight="1" x14ac:dyDescent="0.2">
      <c r="A80" s="147"/>
      <c r="B80" s="158"/>
      <c r="C80" s="160"/>
      <c r="D80" s="168"/>
      <c r="E80" s="170"/>
      <c r="F80" s="169"/>
      <c r="G80" s="475" t="s">
        <v>154</v>
      </c>
      <c r="H80" s="475"/>
      <c r="I80" s="475"/>
      <c r="J80" s="476"/>
      <c r="K80" s="164">
        <v>124</v>
      </c>
      <c r="L80" s="154">
        <v>409</v>
      </c>
      <c r="M80" s="165">
        <v>4</v>
      </c>
      <c r="N80" s="165">
        <v>9</v>
      </c>
      <c r="O80" s="166" t="s">
        <v>234</v>
      </c>
      <c r="P80" s="167">
        <v>244</v>
      </c>
      <c r="Q80" s="223">
        <v>1273597</v>
      </c>
      <c r="R80" s="223">
        <v>0</v>
      </c>
      <c r="S80" s="211">
        <v>0</v>
      </c>
      <c r="T80" s="221" t="s">
        <v>167</v>
      </c>
    </row>
    <row r="81" spans="1:20" ht="30" customHeight="1" x14ac:dyDescent="0.2">
      <c r="A81" s="147"/>
      <c r="B81" s="158"/>
      <c r="C81" s="160"/>
      <c r="D81" s="168"/>
      <c r="E81" s="170"/>
      <c r="F81" s="169"/>
      <c r="G81" s="475" t="s">
        <v>253</v>
      </c>
      <c r="H81" s="475"/>
      <c r="I81" s="475"/>
      <c r="J81" s="476"/>
      <c r="K81" s="164">
        <v>124</v>
      </c>
      <c r="L81" s="154">
        <v>409</v>
      </c>
      <c r="M81" s="165">
        <v>4</v>
      </c>
      <c r="N81" s="165">
        <v>9</v>
      </c>
      <c r="O81" s="166" t="s">
        <v>252</v>
      </c>
      <c r="P81" s="167">
        <v>0</v>
      </c>
      <c r="Q81" s="223">
        <f>Q82</f>
        <v>1510638</v>
      </c>
      <c r="R81" s="223">
        <v>0</v>
      </c>
      <c r="S81" s="211">
        <v>0</v>
      </c>
      <c r="T81" s="221" t="s">
        <v>167</v>
      </c>
    </row>
    <row r="82" spans="1:20" ht="14.25" customHeight="1" x14ac:dyDescent="0.2">
      <c r="A82" s="147"/>
      <c r="B82" s="158"/>
      <c r="C82" s="160"/>
      <c r="D82" s="168"/>
      <c r="E82" s="170"/>
      <c r="F82" s="169"/>
      <c r="G82" s="475" t="s">
        <v>228</v>
      </c>
      <c r="H82" s="475"/>
      <c r="I82" s="475"/>
      <c r="J82" s="476"/>
      <c r="K82" s="164">
        <v>124</v>
      </c>
      <c r="L82" s="154">
        <v>409</v>
      </c>
      <c r="M82" s="165">
        <v>4</v>
      </c>
      <c r="N82" s="165">
        <v>9</v>
      </c>
      <c r="O82" s="166" t="s">
        <v>252</v>
      </c>
      <c r="P82" s="167">
        <v>200</v>
      </c>
      <c r="Q82" s="223">
        <f>Q83</f>
        <v>1510638</v>
      </c>
      <c r="R82" s="223">
        <v>0</v>
      </c>
      <c r="S82" s="211">
        <v>0</v>
      </c>
      <c r="T82" s="221" t="s">
        <v>167</v>
      </c>
    </row>
    <row r="83" spans="1:20" ht="14.25" customHeight="1" x14ac:dyDescent="0.2">
      <c r="A83" s="147"/>
      <c r="B83" s="158"/>
      <c r="C83" s="160"/>
      <c r="D83" s="168"/>
      <c r="E83" s="170"/>
      <c r="F83" s="169"/>
      <c r="G83" s="475" t="s">
        <v>154</v>
      </c>
      <c r="H83" s="475"/>
      <c r="I83" s="475"/>
      <c r="J83" s="476"/>
      <c r="K83" s="164">
        <v>124</v>
      </c>
      <c r="L83" s="154">
        <v>409</v>
      </c>
      <c r="M83" s="165">
        <v>4</v>
      </c>
      <c r="N83" s="165">
        <v>9</v>
      </c>
      <c r="O83" s="166" t="s">
        <v>252</v>
      </c>
      <c r="P83" s="167">
        <v>240</v>
      </c>
      <c r="Q83" s="223">
        <f>Q84</f>
        <v>1510638</v>
      </c>
      <c r="R83" s="223">
        <v>0</v>
      </c>
      <c r="S83" s="211">
        <v>0</v>
      </c>
      <c r="T83" s="221" t="s">
        <v>167</v>
      </c>
    </row>
    <row r="84" spans="1:20" ht="23.25" customHeight="1" x14ac:dyDescent="0.2">
      <c r="A84" s="147"/>
      <c r="B84" s="158"/>
      <c r="C84" s="160"/>
      <c r="D84" s="168"/>
      <c r="E84" s="170"/>
      <c r="F84" s="169"/>
      <c r="G84" s="475" t="s">
        <v>221</v>
      </c>
      <c r="H84" s="475"/>
      <c r="I84" s="475"/>
      <c r="J84" s="476"/>
      <c r="K84" s="164">
        <v>124</v>
      </c>
      <c r="L84" s="154">
        <v>409</v>
      </c>
      <c r="M84" s="165">
        <v>4</v>
      </c>
      <c r="N84" s="165">
        <v>9</v>
      </c>
      <c r="O84" s="166" t="s">
        <v>252</v>
      </c>
      <c r="P84" s="167">
        <v>244</v>
      </c>
      <c r="Q84" s="223">
        <v>1510638</v>
      </c>
      <c r="R84" s="223">
        <v>0</v>
      </c>
      <c r="S84" s="211">
        <v>0</v>
      </c>
      <c r="T84" s="221" t="s">
        <v>167</v>
      </c>
    </row>
    <row r="85" spans="1:20" ht="17.25" customHeight="1" x14ac:dyDescent="0.2">
      <c r="A85" s="147"/>
      <c r="B85" s="477" t="s">
        <v>158</v>
      </c>
      <c r="C85" s="477"/>
      <c r="D85" s="477"/>
      <c r="E85" s="477"/>
      <c r="F85" s="477"/>
      <c r="G85" s="477"/>
      <c r="H85" s="477"/>
      <c r="I85" s="477"/>
      <c r="J85" s="478"/>
      <c r="K85" s="153">
        <v>124</v>
      </c>
      <c r="L85" s="154">
        <v>500</v>
      </c>
      <c r="M85" s="155">
        <v>5</v>
      </c>
      <c r="N85" s="155">
        <v>0</v>
      </c>
      <c r="O85" s="156">
        <v>0</v>
      </c>
      <c r="P85" s="157">
        <v>0</v>
      </c>
      <c r="Q85" s="222">
        <f t="shared" ref="Q85:Q90" si="7">Q86</f>
        <v>375043</v>
      </c>
      <c r="R85" s="222">
        <f t="shared" ref="R85:S90" si="8">R86</f>
        <v>278990</v>
      </c>
      <c r="S85" s="210">
        <f t="shared" si="8"/>
        <v>274990</v>
      </c>
      <c r="T85" s="221" t="s">
        <v>167</v>
      </c>
    </row>
    <row r="86" spans="1:20" ht="13.5" customHeight="1" x14ac:dyDescent="0.2">
      <c r="A86" s="147"/>
      <c r="B86" s="158"/>
      <c r="C86" s="159"/>
      <c r="D86" s="479" t="s">
        <v>44</v>
      </c>
      <c r="E86" s="479"/>
      <c r="F86" s="479"/>
      <c r="G86" s="479"/>
      <c r="H86" s="479"/>
      <c r="I86" s="479"/>
      <c r="J86" s="480"/>
      <c r="K86" s="153">
        <v>124</v>
      </c>
      <c r="L86" s="154">
        <v>503</v>
      </c>
      <c r="M86" s="155">
        <v>5</v>
      </c>
      <c r="N86" s="155">
        <v>3</v>
      </c>
      <c r="O86" s="156">
        <v>0</v>
      </c>
      <c r="P86" s="157">
        <v>0</v>
      </c>
      <c r="Q86" s="222">
        <f t="shared" si="7"/>
        <v>375043</v>
      </c>
      <c r="R86" s="222">
        <f t="shared" si="8"/>
        <v>278990</v>
      </c>
      <c r="S86" s="210">
        <f t="shared" si="8"/>
        <v>274990</v>
      </c>
      <c r="T86" s="221" t="s">
        <v>167</v>
      </c>
    </row>
    <row r="87" spans="1:20" ht="26.25" customHeight="1" x14ac:dyDescent="0.2">
      <c r="A87" s="147"/>
      <c r="B87" s="158"/>
      <c r="C87" s="160"/>
      <c r="D87" s="161"/>
      <c r="E87" s="475" t="s">
        <v>220</v>
      </c>
      <c r="F87" s="475"/>
      <c r="G87" s="475"/>
      <c r="H87" s="475"/>
      <c r="I87" s="475"/>
      <c r="J87" s="476"/>
      <c r="K87" s="164">
        <v>124</v>
      </c>
      <c r="L87" s="154">
        <v>503</v>
      </c>
      <c r="M87" s="165">
        <v>5</v>
      </c>
      <c r="N87" s="165">
        <v>3</v>
      </c>
      <c r="O87" s="166">
        <v>5500000000</v>
      </c>
      <c r="P87" s="167">
        <v>0</v>
      </c>
      <c r="Q87" s="223">
        <f t="shared" si="7"/>
        <v>375043</v>
      </c>
      <c r="R87" s="223">
        <f t="shared" si="8"/>
        <v>278990</v>
      </c>
      <c r="S87" s="211">
        <f t="shared" si="8"/>
        <v>274990</v>
      </c>
      <c r="T87" s="221" t="s">
        <v>167</v>
      </c>
    </row>
    <row r="88" spans="1:20" ht="23.25" customHeight="1" x14ac:dyDescent="0.2">
      <c r="A88" s="147"/>
      <c r="B88" s="158"/>
      <c r="C88" s="160"/>
      <c r="D88" s="168"/>
      <c r="E88" s="169"/>
      <c r="F88" s="473" t="s">
        <v>182</v>
      </c>
      <c r="G88" s="473"/>
      <c r="H88" s="473"/>
      <c r="I88" s="473"/>
      <c r="J88" s="474"/>
      <c r="K88" s="164">
        <v>124</v>
      </c>
      <c r="L88" s="154">
        <v>503</v>
      </c>
      <c r="M88" s="165">
        <v>5</v>
      </c>
      <c r="N88" s="165">
        <v>3</v>
      </c>
      <c r="O88" s="166">
        <v>5550000000</v>
      </c>
      <c r="P88" s="167">
        <v>0</v>
      </c>
      <c r="Q88" s="223">
        <f t="shared" si="7"/>
        <v>375043</v>
      </c>
      <c r="R88" s="223">
        <f t="shared" si="8"/>
        <v>278990</v>
      </c>
      <c r="S88" s="211">
        <f t="shared" si="8"/>
        <v>274990</v>
      </c>
      <c r="T88" s="221" t="s">
        <v>167</v>
      </c>
    </row>
    <row r="89" spans="1:20" ht="18" customHeight="1" x14ac:dyDescent="0.2">
      <c r="A89" s="147"/>
      <c r="B89" s="158"/>
      <c r="C89" s="160"/>
      <c r="D89" s="168"/>
      <c r="E89" s="169"/>
      <c r="F89" s="169"/>
      <c r="G89" s="170"/>
      <c r="H89" s="170"/>
      <c r="I89" s="170"/>
      <c r="J89" s="169" t="s">
        <v>183</v>
      </c>
      <c r="K89" s="164">
        <v>124</v>
      </c>
      <c r="L89" s="154">
        <v>503</v>
      </c>
      <c r="M89" s="165">
        <v>5</v>
      </c>
      <c r="N89" s="165">
        <v>3</v>
      </c>
      <c r="O89" s="166">
        <v>5550095310</v>
      </c>
      <c r="P89" s="167">
        <v>0</v>
      </c>
      <c r="Q89" s="223">
        <f t="shared" si="7"/>
        <v>375043</v>
      </c>
      <c r="R89" s="223">
        <f t="shared" si="8"/>
        <v>278990</v>
      </c>
      <c r="S89" s="211">
        <f t="shared" si="8"/>
        <v>274990</v>
      </c>
      <c r="T89" s="221"/>
    </row>
    <row r="90" spans="1:20" ht="18.75" customHeight="1" x14ac:dyDescent="0.2">
      <c r="A90" s="147"/>
      <c r="B90" s="158"/>
      <c r="C90" s="160"/>
      <c r="D90" s="168"/>
      <c r="E90" s="169"/>
      <c r="F90" s="169"/>
      <c r="G90" s="170"/>
      <c r="H90" s="170"/>
      <c r="I90" s="170"/>
      <c r="J90" s="169" t="s">
        <v>143</v>
      </c>
      <c r="K90" s="164">
        <v>124</v>
      </c>
      <c r="L90" s="154">
        <v>503</v>
      </c>
      <c r="M90" s="165">
        <v>5</v>
      </c>
      <c r="N90" s="165">
        <v>3</v>
      </c>
      <c r="O90" s="166">
        <v>5550095310</v>
      </c>
      <c r="P90" s="167">
        <v>240</v>
      </c>
      <c r="Q90" s="223">
        <f t="shared" si="7"/>
        <v>375043</v>
      </c>
      <c r="R90" s="223">
        <f t="shared" si="8"/>
        <v>278990</v>
      </c>
      <c r="S90" s="211">
        <f t="shared" si="8"/>
        <v>274990</v>
      </c>
      <c r="T90" s="221"/>
    </row>
    <row r="91" spans="1:20" ht="17.25" customHeight="1" x14ac:dyDescent="0.2">
      <c r="A91" s="147"/>
      <c r="B91" s="158"/>
      <c r="C91" s="160"/>
      <c r="D91" s="168"/>
      <c r="E91" s="170"/>
      <c r="F91" s="169"/>
      <c r="G91" s="473" t="s">
        <v>173</v>
      </c>
      <c r="H91" s="473"/>
      <c r="I91" s="473"/>
      <c r="J91" s="474"/>
      <c r="K91" s="164">
        <v>124</v>
      </c>
      <c r="L91" s="154">
        <v>503</v>
      </c>
      <c r="M91" s="165">
        <v>5</v>
      </c>
      <c r="N91" s="165">
        <v>3</v>
      </c>
      <c r="O91" s="166">
        <v>5550095310</v>
      </c>
      <c r="P91" s="167">
        <v>244</v>
      </c>
      <c r="Q91" s="223">
        <v>375043</v>
      </c>
      <c r="R91" s="223">
        <v>278990</v>
      </c>
      <c r="S91" s="211">
        <v>274990</v>
      </c>
      <c r="T91" s="221" t="s">
        <v>167</v>
      </c>
    </row>
    <row r="92" spans="1:20" ht="15.75" customHeight="1" x14ac:dyDescent="0.2">
      <c r="A92" s="147"/>
      <c r="B92" s="477" t="s">
        <v>161</v>
      </c>
      <c r="C92" s="477"/>
      <c r="D92" s="477"/>
      <c r="E92" s="477"/>
      <c r="F92" s="477"/>
      <c r="G92" s="477"/>
      <c r="H92" s="477"/>
      <c r="I92" s="477"/>
      <c r="J92" s="478"/>
      <c r="K92" s="153">
        <v>124</v>
      </c>
      <c r="L92" s="154">
        <v>800</v>
      </c>
      <c r="M92" s="155">
        <v>8</v>
      </c>
      <c r="N92" s="155">
        <v>0</v>
      </c>
      <c r="O92" s="156">
        <v>0</v>
      </c>
      <c r="P92" s="157">
        <v>0</v>
      </c>
      <c r="Q92" s="222">
        <f t="shared" ref="Q92:S94" si="9">Q93</f>
        <v>1486300</v>
      </c>
      <c r="R92" s="222">
        <f t="shared" si="9"/>
        <v>1486300</v>
      </c>
      <c r="S92" s="210">
        <f t="shared" si="9"/>
        <v>1486300</v>
      </c>
      <c r="T92" s="221" t="s">
        <v>167</v>
      </c>
    </row>
    <row r="93" spans="1:20" ht="14.25" customHeight="1" x14ac:dyDescent="0.2">
      <c r="A93" s="147"/>
      <c r="B93" s="158"/>
      <c r="C93" s="159"/>
      <c r="D93" s="479" t="s">
        <v>47</v>
      </c>
      <c r="E93" s="479"/>
      <c r="F93" s="479"/>
      <c r="G93" s="479"/>
      <c r="H93" s="479"/>
      <c r="I93" s="479"/>
      <c r="J93" s="480"/>
      <c r="K93" s="153">
        <v>124</v>
      </c>
      <c r="L93" s="154">
        <v>801</v>
      </c>
      <c r="M93" s="155">
        <v>8</v>
      </c>
      <c r="N93" s="155">
        <v>1</v>
      </c>
      <c r="O93" s="156">
        <v>0</v>
      </c>
      <c r="P93" s="157">
        <v>0</v>
      </c>
      <c r="Q93" s="222">
        <f t="shared" si="9"/>
        <v>1486300</v>
      </c>
      <c r="R93" s="222">
        <f t="shared" si="9"/>
        <v>1486300</v>
      </c>
      <c r="S93" s="210">
        <f t="shared" si="9"/>
        <v>1486300</v>
      </c>
      <c r="T93" s="221" t="s">
        <v>167</v>
      </c>
    </row>
    <row r="94" spans="1:20" ht="27" customHeight="1" x14ac:dyDescent="0.2">
      <c r="A94" s="147"/>
      <c r="B94" s="158"/>
      <c r="C94" s="160"/>
      <c r="D94" s="161"/>
      <c r="E94" s="475" t="s">
        <v>220</v>
      </c>
      <c r="F94" s="475"/>
      <c r="G94" s="475"/>
      <c r="H94" s="475"/>
      <c r="I94" s="475"/>
      <c r="J94" s="476"/>
      <c r="K94" s="164">
        <v>124</v>
      </c>
      <c r="L94" s="154">
        <v>801</v>
      </c>
      <c r="M94" s="165">
        <v>8</v>
      </c>
      <c r="N94" s="165">
        <v>1</v>
      </c>
      <c r="O94" s="166">
        <v>5500000000</v>
      </c>
      <c r="P94" s="167">
        <v>0</v>
      </c>
      <c r="Q94" s="223">
        <f t="shared" si="9"/>
        <v>1486300</v>
      </c>
      <c r="R94" s="223">
        <f t="shared" si="9"/>
        <v>1486300</v>
      </c>
      <c r="S94" s="211">
        <f t="shared" si="9"/>
        <v>1486300</v>
      </c>
      <c r="T94" s="221" t="s">
        <v>167</v>
      </c>
    </row>
    <row r="95" spans="1:20" ht="16.5" customHeight="1" x14ac:dyDescent="0.2">
      <c r="A95" s="147"/>
      <c r="B95" s="158"/>
      <c r="C95" s="160"/>
      <c r="D95" s="168"/>
      <c r="E95" s="169"/>
      <c r="F95" s="475" t="s">
        <v>184</v>
      </c>
      <c r="G95" s="475"/>
      <c r="H95" s="475"/>
      <c r="I95" s="475"/>
      <c r="J95" s="476"/>
      <c r="K95" s="164">
        <v>124</v>
      </c>
      <c r="L95" s="154">
        <v>801</v>
      </c>
      <c r="M95" s="165">
        <v>8</v>
      </c>
      <c r="N95" s="165">
        <v>1</v>
      </c>
      <c r="O95" s="166">
        <v>5560000000</v>
      </c>
      <c r="P95" s="167">
        <v>0</v>
      </c>
      <c r="Q95" s="223">
        <f>Q97+Q98</f>
        <v>1486300</v>
      </c>
      <c r="R95" s="223">
        <f>R96+R98</f>
        <v>1486300</v>
      </c>
      <c r="S95" s="211">
        <f>S96+S98</f>
        <v>1486300</v>
      </c>
      <c r="T95" s="221" t="s">
        <v>167</v>
      </c>
    </row>
    <row r="96" spans="1:20" ht="27" customHeight="1" x14ac:dyDescent="0.2">
      <c r="A96" s="147"/>
      <c r="B96" s="158"/>
      <c r="C96" s="160"/>
      <c r="D96" s="168"/>
      <c r="E96" s="169"/>
      <c r="F96" s="163"/>
      <c r="G96" s="162"/>
      <c r="H96" s="162"/>
      <c r="I96" s="162"/>
      <c r="J96" s="163" t="s">
        <v>185</v>
      </c>
      <c r="K96" s="164">
        <v>124</v>
      </c>
      <c r="L96" s="154">
        <v>801</v>
      </c>
      <c r="M96" s="165">
        <v>8</v>
      </c>
      <c r="N96" s="165">
        <v>1</v>
      </c>
      <c r="O96" s="166">
        <v>5560075080</v>
      </c>
      <c r="P96" s="167">
        <v>0</v>
      </c>
      <c r="Q96" s="223">
        <f>Q97</f>
        <v>1086300</v>
      </c>
      <c r="R96" s="223">
        <f>R97</f>
        <v>1086300</v>
      </c>
      <c r="S96" s="211">
        <f>S97</f>
        <v>1086300</v>
      </c>
      <c r="T96" s="221"/>
    </row>
    <row r="97" spans="1:20" ht="13.5" customHeight="1" x14ac:dyDescent="0.2">
      <c r="A97" s="147"/>
      <c r="B97" s="158"/>
      <c r="C97" s="160"/>
      <c r="D97" s="168"/>
      <c r="E97" s="170"/>
      <c r="F97" s="169"/>
      <c r="G97" s="475" t="s">
        <v>125</v>
      </c>
      <c r="H97" s="475"/>
      <c r="I97" s="475"/>
      <c r="J97" s="476"/>
      <c r="K97" s="164">
        <v>124</v>
      </c>
      <c r="L97" s="154">
        <v>801</v>
      </c>
      <c r="M97" s="165">
        <v>8</v>
      </c>
      <c r="N97" s="165">
        <v>1</v>
      </c>
      <c r="O97" s="166">
        <v>5560075080</v>
      </c>
      <c r="P97" s="167" t="s">
        <v>186</v>
      </c>
      <c r="Q97" s="223">
        <v>1086300</v>
      </c>
      <c r="R97" s="223">
        <v>1086300</v>
      </c>
      <c r="S97" s="211">
        <v>1086300</v>
      </c>
      <c r="T97" s="221" t="s">
        <v>167</v>
      </c>
    </row>
    <row r="98" spans="1:20" ht="15" customHeight="1" x14ac:dyDescent="0.2">
      <c r="A98" s="147"/>
      <c r="B98" s="158"/>
      <c r="C98" s="160"/>
      <c r="D98" s="168"/>
      <c r="E98" s="169"/>
      <c r="F98" s="169"/>
      <c r="G98" s="162"/>
      <c r="H98" s="162"/>
      <c r="I98" s="162"/>
      <c r="J98" s="163" t="s">
        <v>164</v>
      </c>
      <c r="K98" s="164">
        <v>124</v>
      </c>
      <c r="L98" s="154">
        <v>801</v>
      </c>
      <c r="M98" s="165">
        <v>8</v>
      </c>
      <c r="N98" s="165">
        <v>1</v>
      </c>
      <c r="O98" s="166">
        <v>5560095220</v>
      </c>
      <c r="P98" s="167">
        <v>0</v>
      </c>
      <c r="Q98" s="223">
        <f t="shared" ref="Q98:S99" si="10">Q99</f>
        <v>400000</v>
      </c>
      <c r="R98" s="223">
        <f t="shared" si="10"/>
        <v>400000</v>
      </c>
      <c r="S98" s="211">
        <f t="shared" si="10"/>
        <v>400000</v>
      </c>
      <c r="T98" s="221"/>
    </row>
    <row r="99" spans="1:20" ht="18" customHeight="1" x14ac:dyDescent="0.2">
      <c r="A99" s="147"/>
      <c r="B99" s="158"/>
      <c r="C99" s="160"/>
      <c r="D99" s="168"/>
      <c r="E99" s="169"/>
      <c r="F99" s="475" t="s">
        <v>154</v>
      </c>
      <c r="G99" s="475"/>
      <c r="H99" s="475"/>
      <c r="I99" s="475"/>
      <c r="J99" s="476"/>
      <c r="K99" s="164">
        <v>124</v>
      </c>
      <c r="L99" s="154">
        <v>801</v>
      </c>
      <c r="M99" s="165">
        <v>8</v>
      </c>
      <c r="N99" s="165">
        <v>1</v>
      </c>
      <c r="O99" s="166">
        <v>5560095220</v>
      </c>
      <c r="P99" s="167">
        <v>240</v>
      </c>
      <c r="Q99" s="223">
        <f t="shared" si="10"/>
        <v>400000</v>
      </c>
      <c r="R99" s="223">
        <f t="shared" si="10"/>
        <v>400000</v>
      </c>
      <c r="S99" s="211">
        <f t="shared" si="10"/>
        <v>400000</v>
      </c>
      <c r="T99" s="221" t="s">
        <v>167</v>
      </c>
    </row>
    <row r="100" spans="1:20" ht="18.75" customHeight="1" thickBot="1" x14ac:dyDescent="0.25">
      <c r="A100" s="147"/>
      <c r="B100" s="191"/>
      <c r="C100" s="192"/>
      <c r="D100" s="193"/>
      <c r="E100" s="194"/>
      <c r="F100" s="195"/>
      <c r="G100" s="475" t="s">
        <v>221</v>
      </c>
      <c r="H100" s="475"/>
      <c r="I100" s="475"/>
      <c r="J100" s="476"/>
      <c r="K100" s="164">
        <v>124</v>
      </c>
      <c r="L100" s="154">
        <v>801</v>
      </c>
      <c r="M100" s="165">
        <v>8</v>
      </c>
      <c r="N100" s="165">
        <v>1</v>
      </c>
      <c r="O100" s="166">
        <v>5560095220</v>
      </c>
      <c r="P100" s="167">
        <v>244</v>
      </c>
      <c r="Q100" s="223">
        <v>400000</v>
      </c>
      <c r="R100" s="223">
        <v>400000</v>
      </c>
      <c r="S100" s="211">
        <v>400000</v>
      </c>
      <c r="T100" s="221" t="s">
        <v>167</v>
      </c>
    </row>
    <row r="101" spans="1:20" ht="15" customHeight="1" thickBot="1" x14ac:dyDescent="0.25">
      <c r="A101" s="141"/>
      <c r="B101" s="196"/>
      <c r="C101" s="197"/>
      <c r="D101" s="197"/>
      <c r="E101" s="197"/>
      <c r="F101" s="197"/>
      <c r="G101" s="197"/>
      <c r="H101" s="197"/>
      <c r="I101" s="197"/>
      <c r="J101" s="198" t="s">
        <v>187</v>
      </c>
      <c r="K101" s="199"/>
      <c r="L101" s="200">
        <v>0</v>
      </c>
      <c r="M101" s="199"/>
      <c r="N101" s="199"/>
      <c r="O101" s="201"/>
      <c r="P101" s="202"/>
      <c r="Q101" s="225">
        <f>Q92+Q85+Q70+Q58+Q48+Q10</f>
        <v>6400180</v>
      </c>
      <c r="R101" s="225">
        <f>R92+R85+R70+R58+R48+R10</f>
        <v>4296640</v>
      </c>
      <c r="S101" s="226">
        <f>S92+S85+S70+S58+S48+S10</f>
        <v>4320155</v>
      </c>
      <c r="T101" s="227" t="s">
        <v>167</v>
      </c>
    </row>
    <row r="102" spans="1:20" ht="11.25" customHeight="1" x14ac:dyDescent="0.2">
      <c r="A102" s="141"/>
      <c r="B102" s="203"/>
      <c r="C102" s="203"/>
      <c r="D102" s="203"/>
      <c r="E102" s="203"/>
      <c r="F102" s="203"/>
      <c r="G102" s="203"/>
      <c r="H102" s="203"/>
      <c r="I102" s="203"/>
      <c r="J102" s="203"/>
      <c r="K102" s="204"/>
      <c r="L102" s="204"/>
      <c r="M102" s="204"/>
      <c r="N102" s="204"/>
      <c r="O102" s="205"/>
      <c r="P102" s="205"/>
      <c r="Q102" s="228"/>
      <c r="R102" s="228"/>
      <c r="S102" s="228"/>
      <c r="T102" s="204" t="s">
        <v>167</v>
      </c>
    </row>
    <row r="103" spans="1:20" ht="12.75" customHeight="1" x14ac:dyDescent="0.2">
      <c r="A103" s="141"/>
      <c r="B103" s="206"/>
      <c r="C103" s="206"/>
      <c r="D103" s="206"/>
      <c r="E103" s="206"/>
      <c r="F103" s="206"/>
      <c r="G103" s="206"/>
      <c r="H103" s="206"/>
      <c r="I103" s="206"/>
      <c r="J103" s="206"/>
      <c r="K103" s="207"/>
      <c r="L103" s="207"/>
      <c r="M103" s="207"/>
      <c r="N103" s="207"/>
      <c r="O103" s="208"/>
      <c r="P103" s="208"/>
      <c r="Q103" s="139"/>
      <c r="R103" s="139"/>
      <c r="S103" s="139"/>
      <c r="T103" s="140"/>
    </row>
    <row r="104" spans="1:20" ht="12.75" customHeight="1" x14ac:dyDescent="0.2">
      <c r="A104" s="141"/>
      <c r="B104" s="206"/>
      <c r="C104" s="206"/>
      <c r="D104" s="206"/>
      <c r="E104" s="206"/>
      <c r="F104" s="206"/>
      <c r="G104" s="206"/>
      <c r="H104" s="206"/>
      <c r="I104" s="206" t="s">
        <v>188</v>
      </c>
      <c r="J104" s="206"/>
      <c r="K104" s="207"/>
      <c r="L104" s="207"/>
      <c r="M104" s="207"/>
      <c r="N104" s="207"/>
      <c r="O104" s="208"/>
      <c r="P104" s="208"/>
      <c r="Q104" s="134"/>
      <c r="R104" s="134"/>
      <c r="S104" s="134"/>
    </row>
    <row r="105" spans="1:20" ht="12.75" customHeight="1" x14ac:dyDescent="0.2">
      <c r="A105" s="141"/>
      <c r="B105" s="206"/>
      <c r="C105" s="206"/>
      <c r="D105" s="206"/>
      <c r="E105" s="206"/>
      <c r="F105" s="206"/>
      <c r="G105" s="206"/>
      <c r="H105" s="206"/>
      <c r="I105" s="206"/>
      <c r="J105" s="206"/>
      <c r="K105" s="207"/>
      <c r="L105" s="207"/>
      <c r="M105" s="207"/>
      <c r="N105" s="207"/>
      <c r="O105" s="208"/>
      <c r="P105" s="208"/>
      <c r="Q105" s="134"/>
      <c r="R105" s="134"/>
      <c r="S105" s="134"/>
    </row>
    <row r="106" spans="1:20" ht="12.75" customHeight="1" x14ac:dyDescent="0.2">
      <c r="A106" s="141"/>
      <c r="B106" s="206"/>
      <c r="C106" s="206"/>
      <c r="D106" s="206"/>
      <c r="E106" s="206"/>
      <c r="F106" s="206"/>
      <c r="G106" s="206"/>
      <c r="H106" s="206"/>
      <c r="I106" s="206" t="s">
        <v>188</v>
      </c>
      <c r="J106" s="206"/>
      <c r="K106" s="207"/>
      <c r="L106" s="207"/>
      <c r="M106" s="207"/>
      <c r="N106" s="207"/>
      <c r="O106" s="208"/>
      <c r="P106" s="208"/>
      <c r="Q106" s="134"/>
      <c r="R106" s="134"/>
      <c r="S106" s="134"/>
    </row>
    <row r="107" spans="1:20" ht="12.75" customHeight="1" x14ac:dyDescent="0.2">
      <c r="A107" s="141"/>
      <c r="B107" s="206"/>
      <c r="C107" s="206"/>
      <c r="D107" s="206"/>
      <c r="E107" s="206"/>
      <c r="F107" s="206"/>
      <c r="G107" s="206"/>
      <c r="H107" s="206"/>
      <c r="I107" s="206"/>
      <c r="J107" s="206"/>
      <c r="K107" s="207"/>
      <c r="L107" s="207"/>
      <c r="M107" s="207"/>
      <c r="N107" s="207"/>
      <c r="O107" s="208"/>
      <c r="P107" s="208"/>
      <c r="Q107" s="134"/>
      <c r="R107" s="134"/>
      <c r="S107" s="134"/>
    </row>
    <row r="108" spans="1:20" ht="12.75" customHeight="1" x14ac:dyDescent="0.2">
      <c r="A108" s="141"/>
      <c r="B108" s="206"/>
      <c r="C108" s="206"/>
      <c r="D108" s="206"/>
      <c r="E108" s="206"/>
      <c r="F108" s="206"/>
      <c r="G108" s="206"/>
      <c r="H108" s="206"/>
      <c r="I108" s="206"/>
      <c r="J108" s="206"/>
      <c r="K108" s="207"/>
      <c r="L108" s="207"/>
      <c r="M108" s="207"/>
      <c r="N108" s="207"/>
      <c r="O108" s="208"/>
      <c r="P108" s="208"/>
      <c r="Q108" s="134"/>
      <c r="R108" s="134"/>
      <c r="S108" s="134"/>
    </row>
    <row r="109" spans="1:20" ht="12.75" customHeight="1" x14ac:dyDescent="0.2">
      <c r="A109" s="141"/>
      <c r="B109" s="206"/>
      <c r="C109" s="206"/>
      <c r="D109" s="206"/>
      <c r="E109" s="206"/>
      <c r="F109" s="206"/>
      <c r="G109" s="206"/>
      <c r="H109" s="206"/>
      <c r="I109" s="206"/>
      <c r="J109" s="206"/>
      <c r="K109" s="207"/>
      <c r="L109" s="207"/>
      <c r="M109" s="207"/>
      <c r="N109" s="207"/>
      <c r="O109" s="208"/>
      <c r="P109" s="208"/>
      <c r="Q109" s="134"/>
      <c r="R109" s="134"/>
      <c r="S109" s="134"/>
    </row>
    <row r="110" spans="1:20" ht="12.75" customHeight="1" x14ac:dyDescent="0.2">
      <c r="A110" s="141"/>
      <c r="B110" s="209"/>
      <c r="C110" s="209"/>
      <c r="D110" s="209"/>
      <c r="E110" s="209"/>
      <c r="F110" s="209"/>
      <c r="G110" s="209"/>
      <c r="H110" s="209"/>
      <c r="I110" s="209"/>
      <c r="J110" s="209"/>
      <c r="K110" s="207"/>
      <c r="L110" s="207"/>
      <c r="M110" s="207"/>
      <c r="N110" s="207"/>
      <c r="O110" s="208"/>
      <c r="P110" s="208"/>
    </row>
  </sheetData>
  <mergeCells count="57">
    <mergeCell ref="B6:S6"/>
    <mergeCell ref="B8:J8"/>
    <mergeCell ref="B9:J9"/>
    <mergeCell ref="B10:J10"/>
    <mergeCell ref="Q1:V1"/>
    <mergeCell ref="Q2:V2"/>
    <mergeCell ref="Q3:V3"/>
    <mergeCell ref="Q4:V4"/>
    <mergeCell ref="D19:J19"/>
    <mergeCell ref="E20:J20"/>
    <mergeCell ref="F21:J21"/>
    <mergeCell ref="G22:J22"/>
    <mergeCell ref="D11:J11"/>
    <mergeCell ref="E12:J12"/>
    <mergeCell ref="F14:J14"/>
    <mergeCell ref="G17:J17"/>
    <mergeCell ref="G69:J69"/>
    <mergeCell ref="F51:J51"/>
    <mergeCell ref="G52:J52"/>
    <mergeCell ref="G57:J57"/>
    <mergeCell ref="B58:J58"/>
    <mergeCell ref="G25:J25"/>
    <mergeCell ref="B48:J48"/>
    <mergeCell ref="D49:J49"/>
    <mergeCell ref="E50:J50"/>
    <mergeCell ref="G65:J65"/>
    <mergeCell ref="G68:J68"/>
    <mergeCell ref="G67:J67"/>
    <mergeCell ref="G66:J66"/>
    <mergeCell ref="D59:J59"/>
    <mergeCell ref="E60:J60"/>
    <mergeCell ref="F61:J61"/>
    <mergeCell ref="E73:J73"/>
    <mergeCell ref="F74:J74"/>
    <mergeCell ref="G80:J80"/>
    <mergeCell ref="B85:J85"/>
    <mergeCell ref="B70:J70"/>
    <mergeCell ref="D72:J72"/>
    <mergeCell ref="D86:J86"/>
    <mergeCell ref="E87:J87"/>
    <mergeCell ref="G76:J76"/>
    <mergeCell ref="G78:J78"/>
    <mergeCell ref="G79:J79"/>
    <mergeCell ref="G77:J77"/>
    <mergeCell ref="G84:J84"/>
    <mergeCell ref="G82:J82"/>
    <mergeCell ref="G83:J83"/>
    <mergeCell ref="G81:J81"/>
    <mergeCell ref="F88:J88"/>
    <mergeCell ref="G91:J91"/>
    <mergeCell ref="G100:J100"/>
    <mergeCell ref="B92:J92"/>
    <mergeCell ref="D93:J93"/>
    <mergeCell ref="E94:J94"/>
    <mergeCell ref="F95:J95"/>
    <mergeCell ref="G97:J97"/>
    <mergeCell ref="F99:J99"/>
  </mergeCells>
  <phoneticPr fontId="9" type="noConversion"/>
  <pageMargins left="0.23622047244094491" right="0.23622047244094491" top="0.74803149606299213" bottom="0.74803149606299213" header="0.31496062992125984" footer="0.31496062992125984"/>
  <pageSetup paperSize="9" scale="48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Приложение 1</vt:lpstr>
      <vt:lpstr>Приложение 5</vt:lpstr>
      <vt:lpstr>Приложение 6</vt:lpstr>
      <vt:lpstr>приложение 7</vt:lpstr>
      <vt:lpstr>Приложение 8</vt:lpstr>
      <vt:lpstr>'приложение 7'!Область_печати</vt:lpstr>
    </vt:vector>
  </TitlesOfParts>
  <Company>Anastasiya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</dc:creator>
  <cp:lastModifiedBy>Пользователь Windows</cp:lastModifiedBy>
  <cp:lastPrinted>2020-01-09T07:29:57Z</cp:lastPrinted>
  <dcterms:created xsi:type="dcterms:W3CDTF">2010-12-16T03:42:04Z</dcterms:created>
  <dcterms:modified xsi:type="dcterms:W3CDTF">2020-02-09T20:35:28Z</dcterms:modified>
</cp:coreProperties>
</file>